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July\"/>
    </mc:Choice>
  </mc:AlternateContent>
  <xr:revisionPtr revIDLastSave="0" documentId="13_ncr:1_{C5AC6A9F-6889-4F1A-836F-1937EEF46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84" i="3" l="1"/>
  <c r="F124" i="3"/>
  <c r="F218" i="3"/>
  <c r="F217" i="3"/>
  <c r="F225" i="3"/>
  <c r="F35" i="3"/>
  <c r="F214" i="3"/>
  <c r="F132" i="3"/>
  <c r="F33" i="3"/>
  <c r="F16" i="3"/>
  <c r="F75" i="3"/>
  <c r="M91" i="3"/>
  <c r="F15" i="3"/>
  <c r="M20" i="3"/>
  <c r="M112" i="3"/>
  <c r="F208" i="3"/>
  <c r="F100" i="3"/>
  <c r="M114" i="3"/>
  <c r="M155" i="3"/>
  <c r="M153" i="3"/>
  <c r="M151" i="3"/>
  <c r="F17" i="3"/>
  <c r="M101" i="3"/>
  <c r="M75" i="3"/>
  <c r="F90" i="3"/>
  <c r="F105" i="3"/>
  <c r="F106" i="3"/>
  <c r="F107" i="3"/>
  <c r="F155" i="3"/>
  <c r="F165" i="3"/>
  <c r="F185" i="3"/>
  <c r="F202" i="3"/>
  <c r="F223" i="3"/>
  <c r="F224" i="3"/>
  <c r="M157" i="3"/>
  <c r="M122" i="3"/>
  <c r="M121" i="3"/>
  <c r="F158" i="3"/>
  <c r="M100" i="3"/>
  <c r="M85" i="3"/>
  <c r="M89" i="3"/>
  <c r="M88" i="3"/>
  <c r="F213" i="3"/>
  <c r="M19" i="3"/>
  <c r="F68" i="3"/>
  <c r="F70" i="3"/>
  <c r="F69" i="3"/>
  <c r="F85" i="3"/>
  <c r="F83" i="3"/>
  <c r="F39" i="3"/>
  <c r="F22" i="3"/>
  <c r="M42" i="3"/>
  <c r="M41" i="3"/>
  <c r="F174" i="3" l="1"/>
  <c r="F170" i="3"/>
  <c r="F169" i="3"/>
  <c r="F212" i="3"/>
  <c r="F211" i="3"/>
  <c r="F194" i="3"/>
  <c r="F161" i="3"/>
  <c r="F207" i="3"/>
  <c r="M31" i="3"/>
  <c r="F222" i="3"/>
  <c r="F91" i="3" l="1"/>
  <c r="F74" i="3" l="1"/>
  <c r="F73" i="3"/>
  <c r="M174" i="3"/>
  <c r="M173" i="3"/>
  <c r="M172" i="3"/>
  <c r="M171" i="3"/>
  <c r="F51" i="3"/>
  <c r="M90" i="3"/>
  <c r="M67" i="3"/>
  <c r="M110" i="3"/>
  <c r="M108" i="3"/>
  <c r="M35" i="3"/>
  <c r="M33" i="3"/>
  <c r="M29" i="3"/>
  <c r="M28" i="3"/>
  <c r="F144" i="3"/>
  <c r="M120" i="3"/>
  <c r="F142" i="3"/>
  <c r="F141" i="3"/>
  <c r="F184" i="3"/>
  <c r="F188" i="3"/>
  <c r="F187" i="3"/>
  <c r="F186" i="3"/>
  <c r="F180" i="3"/>
  <c r="F149" i="3"/>
  <c r="F219" i="3"/>
  <c r="F210" i="3"/>
  <c r="F209" i="3"/>
  <c r="F201" i="3"/>
  <c r="F221" i="3"/>
  <c r="F220" i="3"/>
  <c r="F216" i="3"/>
  <c r="F215" i="3"/>
  <c r="M145" i="3"/>
  <c r="M38" i="3"/>
  <c r="M37" i="3"/>
  <c r="M36" i="3"/>
  <c r="M113" i="3"/>
  <c r="F29" i="3"/>
  <c r="M54" i="3" l="1"/>
  <c r="M23" i="3"/>
  <c r="M22" i="3"/>
  <c r="F47" i="3"/>
  <c r="F44" i="3"/>
  <c r="M81" i="3"/>
  <c r="F27" i="3"/>
  <c r="F171" i="3" l="1"/>
  <c r="F167" i="3"/>
  <c r="F166" i="3"/>
  <c r="F173" i="3"/>
  <c r="F172" i="3"/>
  <c r="F168" i="3"/>
  <c r="F164" i="3"/>
  <c r="F231" i="3"/>
  <c r="F230" i="3"/>
  <c r="F229" i="3"/>
  <c r="F228" i="3"/>
  <c r="F227" i="3"/>
  <c r="F226" i="3"/>
  <c r="M182" i="3"/>
  <c r="F206" i="3"/>
  <c r="M180" i="3"/>
  <c r="F205" i="3"/>
  <c r="M179" i="3"/>
  <c r="F204" i="3"/>
  <c r="F203" i="3"/>
  <c r="F200" i="3"/>
  <c r="M178" i="3"/>
  <c r="F199" i="3"/>
  <c r="M177" i="3"/>
  <c r="M176" i="3"/>
  <c r="F197" i="3"/>
  <c r="M175" i="3"/>
  <c r="M170" i="3"/>
  <c r="M169" i="3"/>
  <c r="F196" i="3"/>
  <c r="F195" i="3"/>
  <c r="M168" i="3"/>
  <c r="F193" i="3"/>
  <c r="M167" i="3"/>
  <c r="F192" i="3"/>
  <c r="M166" i="3"/>
  <c r="F191" i="3"/>
  <c r="M165" i="3"/>
  <c r="F190" i="3"/>
  <c r="M164" i="3"/>
  <c r="F189" i="3"/>
  <c r="M163" i="3"/>
  <c r="F183" i="3"/>
  <c r="F182" i="3"/>
  <c r="M162" i="3"/>
  <c r="F181" i="3"/>
  <c r="M161" i="3"/>
  <c r="F179" i="3"/>
  <c r="M160" i="3"/>
  <c r="F178" i="3"/>
  <c r="F177" i="3"/>
  <c r="F175" i="3"/>
  <c r="F163" i="3"/>
  <c r="F162" i="3"/>
  <c r="F160" i="3"/>
  <c r="F159" i="3"/>
  <c r="M149" i="3"/>
  <c r="F157" i="3"/>
  <c r="F156" i="3"/>
  <c r="M147" i="3"/>
  <c r="F154" i="3"/>
  <c r="F153" i="3"/>
  <c r="M143" i="3"/>
  <c r="F152" i="3"/>
  <c r="F151" i="3"/>
  <c r="M141" i="3"/>
  <c r="F150" i="3"/>
  <c r="M139" i="3"/>
  <c r="F148" i="3"/>
  <c r="F147" i="3"/>
  <c r="M137" i="3"/>
  <c r="M135" i="3"/>
  <c r="F145" i="3"/>
  <c r="M133" i="3"/>
  <c r="F143" i="3"/>
  <c r="M131" i="3"/>
  <c r="F140" i="3"/>
  <c r="F139" i="3"/>
  <c r="M129" i="3"/>
  <c r="F138" i="3"/>
  <c r="F137" i="3"/>
  <c r="F136" i="3"/>
  <c r="M125" i="3"/>
  <c r="F135" i="3"/>
  <c r="M124" i="3"/>
  <c r="F134" i="3"/>
  <c r="M123" i="3"/>
  <c r="F133" i="3"/>
  <c r="M119" i="3"/>
  <c r="F131" i="3"/>
  <c r="M118" i="3"/>
  <c r="F130" i="3"/>
  <c r="M117" i="3"/>
  <c r="F129" i="3"/>
  <c r="M116" i="3"/>
  <c r="F128" i="3"/>
  <c r="M115" i="3"/>
  <c r="F127" i="3"/>
  <c r="F126" i="3"/>
  <c r="M111" i="3"/>
  <c r="F125" i="3"/>
  <c r="M107" i="3"/>
  <c r="F123" i="3"/>
  <c r="M106" i="3"/>
  <c r="M105" i="3"/>
  <c r="F122" i="3"/>
  <c r="M104" i="3"/>
  <c r="F121" i="3"/>
  <c r="M103" i="3"/>
  <c r="F120" i="3"/>
  <c r="F119" i="3"/>
  <c r="M102" i="3"/>
  <c r="F118" i="3"/>
  <c r="M99" i="3"/>
  <c r="F117" i="3"/>
  <c r="F116" i="3"/>
  <c r="M98" i="3"/>
  <c r="F115" i="3"/>
  <c r="M97" i="3"/>
  <c r="F114" i="3"/>
  <c r="M96" i="3"/>
  <c r="F113" i="3"/>
  <c r="M95" i="3"/>
  <c r="F112" i="3"/>
  <c r="M94" i="3"/>
  <c r="F111" i="3"/>
  <c r="M93" i="3"/>
  <c r="F110" i="3"/>
  <c r="F109" i="3"/>
  <c r="F104" i="3"/>
  <c r="M92" i="3"/>
  <c r="M87" i="3"/>
  <c r="M86" i="3"/>
  <c r="F101" i="3"/>
  <c r="F99" i="3"/>
  <c r="M84" i="3"/>
  <c r="F98" i="3"/>
  <c r="F97" i="3"/>
  <c r="M83" i="3"/>
  <c r="F96" i="3"/>
  <c r="M82" i="3"/>
  <c r="F95" i="3"/>
  <c r="M80" i="3"/>
  <c r="F94" i="3"/>
  <c r="F93" i="3"/>
  <c r="M78" i="3"/>
  <c r="F92" i="3"/>
  <c r="M77" i="3"/>
  <c r="F89" i="3"/>
  <c r="S77" i="3"/>
  <c r="M76" i="3"/>
  <c r="F88" i="3"/>
  <c r="M74" i="3"/>
  <c r="F87" i="3"/>
  <c r="R75" i="3"/>
  <c r="M73" i="3"/>
  <c r="F86" i="3"/>
  <c r="R74" i="3"/>
  <c r="S74" i="3" s="1"/>
  <c r="M72" i="3"/>
  <c r="R73" i="3"/>
  <c r="F82" i="3"/>
  <c r="R72" i="3"/>
  <c r="M71" i="3"/>
  <c r="F81" i="3"/>
  <c r="R71" i="3"/>
  <c r="S71" i="3" s="1"/>
  <c r="T71" i="3" s="1"/>
  <c r="M70" i="3"/>
  <c r="F80" i="3"/>
  <c r="R70" i="3"/>
  <c r="S70" i="3" s="1"/>
  <c r="T70" i="3" s="1"/>
  <c r="M69" i="3"/>
  <c r="F79" i="3"/>
  <c r="R69" i="3"/>
  <c r="S69" i="3" s="1"/>
  <c r="T69" i="3" s="1"/>
  <c r="M68" i="3"/>
  <c r="F78" i="3"/>
  <c r="R68" i="3"/>
  <c r="S68" i="3" s="1"/>
  <c r="M66" i="3"/>
  <c r="F77" i="3"/>
  <c r="R67" i="3"/>
  <c r="S67" i="3" s="1"/>
  <c r="M65" i="3"/>
  <c r="F76" i="3"/>
  <c r="M64" i="3"/>
  <c r="F72" i="3"/>
  <c r="R65" i="3"/>
  <c r="M63" i="3"/>
  <c r="F71" i="3"/>
  <c r="R64" i="3"/>
  <c r="S64" i="3" s="1"/>
  <c r="T64" i="3" s="1"/>
  <c r="M62" i="3"/>
  <c r="F67" i="3"/>
  <c r="R63" i="3"/>
  <c r="S63" i="3" s="1"/>
  <c r="T63" i="3" s="1"/>
  <c r="M61" i="3"/>
  <c r="F66" i="3"/>
  <c r="R62" i="3"/>
  <c r="M60" i="3"/>
  <c r="F65" i="3"/>
  <c r="R61" i="3"/>
  <c r="S61" i="3" s="1"/>
  <c r="M59" i="3"/>
  <c r="F64" i="3"/>
  <c r="R60" i="3"/>
  <c r="S60" i="3" s="1"/>
  <c r="M58" i="3"/>
  <c r="F63" i="3"/>
  <c r="R59" i="3"/>
  <c r="S59" i="3" s="1"/>
  <c r="T59" i="3" s="1"/>
  <c r="F62" i="3"/>
  <c r="M57" i="3"/>
  <c r="R57" i="3"/>
  <c r="S57" i="3" s="1"/>
  <c r="T57" i="3" s="1"/>
  <c r="M56" i="3"/>
  <c r="F61" i="3"/>
  <c r="R56" i="3"/>
  <c r="S56" i="3" s="1"/>
  <c r="T56" i="3" s="1"/>
  <c r="M55" i="3"/>
  <c r="F60" i="3"/>
  <c r="M53" i="3"/>
  <c r="F59" i="3"/>
  <c r="F58" i="3"/>
  <c r="M51" i="3"/>
  <c r="F57" i="3"/>
  <c r="M50" i="3"/>
  <c r="M49" i="3"/>
  <c r="F56" i="3"/>
  <c r="M48" i="3"/>
  <c r="F55" i="3"/>
  <c r="F54" i="3"/>
  <c r="R46" i="3"/>
  <c r="S46" i="3" s="1"/>
  <c r="T46" i="3" s="1"/>
  <c r="F52" i="3"/>
  <c r="M47" i="3"/>
  <c r="F50" i="3"/>
  <c r="R44" i="3"/>
  <c r="S44" i="3" s="1"/>
  <c r="M46" i="3"/>
  <c r="F49" i="3"/>
  <c r="M45" i="3"/>
  <c r="F48" i="3"/>
  <c r="M44" i="3"/>
  <c r="F46" i="3"/>
  <c r="M43" i="3"/>
  <c r="F45" i="3"/>
  <c r="F43" i="3"/>
  <c r="M40" i="3"/>
  <c r="M39" i="3"/>
  <c r="F42" i="3"/>
  <c r="F41" i="3"/>
  <c r="R36" i="3"/>
  <c r="M34" i="3"/>
  <c r="F40" i="3"/>
  <c r="R34" i="3"/>
  <c r="S34" i="3" s="1"/>
  <c r="F38" i="3"/>
  <c r="R32" i="3"/>
  <c r="S32" i="3" s="1"/>
  <c r="T32" i="3" s="1"/>
  <c r="F37" i="3"/>
  <c r="F36" i="3"/>
  <c r="M32" i="3"/>
  <c r="R29" i="3"/>
  <c r="M30" i="3"/>
  <c r="Q28" i="3"/>
  <c r="R28" i="3" s="1"/>
  <c r="S28" i="3" s="1"/>
  <c r="M27" i="3"/>
  <c r="F34" i="3"/>
  <c r="Q27" i="3"/>
  <c r="M26" i="3"/>
  <c r="Q26" i="3"/>
  <c r="M25" i="3"/>
  <c r="F31" i="3"/>
  <c r="Q25" i="3"/>
  <c r="M24" i="3"/>
  <c r="F26" i="3"/>
  <c r="Q24" i="3"/>
  <c r="M21" i="3"/>
  <c r="F25" i="3"/>
  <c r="Q23" i="3"/>
  <c r="R23" i="3" s="1"/>
  <c r="S23" i="3" s="1"/>
  <c r="Q22" i="3"/>
  <c r="Q21" i="3"/>
  <c r="R21" i="3" s="1"/>
  <c r="S21" i="3" s="1"/>
  <c r="M18" i="3"/>
  <c r="F24" i="3"/>
  <c r="Q20" i="3"/>
  <c r="R20" i="3" s="1"/>
  <c r="M17" i="3"/>
  <c r="F23" i="3"/>
  <c r="T19" i="3"/>
  <c r="M16" i="3"/>
  <c r="F21" i="3"/>
  <c r="T18" i="3"/>
  <c r="M15" i="3"/>
  <c r="F20" i="3"/>
  <c r="T17" i="3"/>
  <c r="M14" i="3"/>
  <c r="F19" i="3"/>
  <c r="T16" i="3"/>
  <c r="M13" i="3"/>
  <c r="F18" i="3"/>
  <c r="T15" i="3"/>
  <c r="T14" i="3"/>
  <c r="M11" i="3"/>
  <c r="F14" i="3"/>
  <c r="M10" i="3"/>
  <c r="F13" i="3"/>
  <c r="M9" i="3"/>
  <c r="F12" i="3"/>
  <c r="M8" i="3"/>
  <c r="F11" i="3"/>
  <c r="F10" i="3"/>
  <c r="F9" i="3"/>
  <c r="F8" i="3"/>
  <c r="M184" i="3" l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86" i="3"/>
  <c r="S20" i="3"/>
  <c r="R25" i="3"/>
  <c r="S25" i="3" s="1"/>
  <c r="T61" i="3"/>
  <c r="T68" i="3"/>
  <c r="S73" i="3"/>
  <c r="T73" i="3" s="1"/>
  <c r="S62" i="3"/>
  <c r="T62" i="3" s="1"/>
  <c r="M185" i="3" l="1"/>
  <c r="H185" i="3"/>
  <c r="M187" i="3"/>
  <c r="M188" i="3" l="1"/>
</calcChain>
</file>

<file path=xl/sharedStrings.xml><?xml version="1.0" encoding="utf-8"?>
<sst xmlns="http://schemas.openxmlformats.org/spreadsheetml/2006/main" count="831" uniqueCount="557">
  <si>
    <t>358511</t>
  </si>
  <si>
    <t>300213</t>
  </si>
  <si>
    <t>354011</t>
  </si>
  <si>
    <t>Gab. cena</t>
  </si>
  <si>
    <t>358042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</si>
  <si>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</si>
  <si>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</si>
  <si>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</si>
  <si>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</si>
  <si>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</si>
  <si>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</si>
  <si>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</si>
  <si>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</si>
  <si>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</si>
  <si>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</si>
  <si>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</si>
  <si>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</si>
  <si>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403510</t>
  </si>
  <si>
    <t>pelēks/dz. m.</t>
  </si>
  <si>
    <t>E30601</t>
  </si>
  <si>
    <t>E30813</t>
  </si>
  <si>
    <t>E30522</t>
  </si>
  <si>
    <t>E31202</t>
  </si>
  <si>
    <t>N3</t>
  </si>
  <si>
    <t>RK-4</t>
  </si>
  <si>
    <t>GSK-2</t>
  </si>
  <si>
    <t>N4P</t>
  </si>
  <si>
    <t>N5P</t>
  </si>
  <si>
    <t>N6</t>
  </si>
  <si>
    <t>E32003</t>
  </si>
  <si>
    <t>309075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</si>
  <si>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</si>
  <si>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</si>
  <si>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</si>
  <si>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</si>
  <si>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</si>
  <si>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</si>
  <si>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</si>
  <si>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</si>
  <si>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</si>
  <si>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</si>
  <si>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</si>
  <si>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</si>
  <si>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</si>
  <si>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</si>
  <si>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</si>
  <si>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</si>
  <si>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</si>
  <si>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</si>
  <si>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</si>
  <si>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</si>
  <si>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</si>
  <si>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</si>
  <si>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</si>
  <si>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</si>
  <si>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</si>
  <si>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</si>
  <si>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</si>
  <si>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</si>
  <si>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</si>
  <si>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</si>
  <si>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</si>
  <si>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</si>
  <si>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</si>
  <si>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</si>
  <si>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</si>
  <si>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</si>
  <si>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</si>
  <si>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</si>
  <si>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</si>
  <si>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</si>
  <si>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</si>
  <si>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</si>
  <si>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</si>
  <si>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</si>
  <si>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</si>
  <si>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</si>
  <si>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</si>
  <si>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</si>
  <si>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</si>
  <si>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</si>
  <si>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</si>
  <si>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</si>
  <si>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</si>
  <si>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</si>
  <si>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</si>
  <si>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</si>
  <si>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</si>
  <si>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</si>
  <si>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</si>
  <si>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</si>
  <si>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</si>
  <si>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</si>
  <si>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</si>
  <si>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</si>
  <si>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</si>
  <si>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</si>
  <si>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</si>
  <si>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</si>
  <si>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</si>
  <si>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</si>
  <si>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</si>
  <si>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</si>
  <si>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</si>
  <si>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</si>
  <si>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</si>
  <si>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</si>
  <si>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</si>
  <si>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</si>
  <si>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</si>
  <si>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</si>
  <si>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</si>
  <si>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</si>
  <si>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</si>
  <si>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</si>
  <si>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</si>
  <si>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</si>
  <si>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</si>
  <si>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</si>
  <si>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</si>
  <si>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</si>
  <si>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</si>
  <si>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</si>
  <si>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</si>
  <si>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</si>
  <si>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</si>
  <si>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</si>
  <si>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</si>
  <si>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</si>
  <si>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</si>
  <si>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</si>
  <si>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</si>
  <si>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</si>
  <si>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</si>
  <si>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</si>
  <si>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</si>
  <si>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</si>
  <si>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</si>
  <si>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</si>
  <si>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</si>
  <si>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</si>
  <si>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</si>
  <si>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</si>
  <si>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</si>
  <si>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</si>
  <si>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</si>
  <si>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</si>
  <si>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</si>
  <si>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</si>
  <si>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</si>
  <si>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Green</t>
  </si>
  <si>
    <t>Veggie &amp; Fruit Scrub Mitt ,BacLock,14x26cm</t>
  </si>
  <si>
    <t>Sea Mist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</si>
  <si>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</si>
  <si>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</si>
  <si>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</si>
  <si>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</si>
  <si>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</si>
  <si>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</si>
  <si>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</si>
  <si>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</si>
  <si>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</si>
  <si>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</si>
  <si>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</si>
  <si>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</si>
  <si>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</si>
  <si>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</si>
  <si>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</si>
  <si>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</si>
  <si>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</si>
  <si>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</si>
  <si>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</si>
  <si>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</si>
  <si>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</si>
  <si>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</si>
  <si>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</si>
  <si>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</si>
  <si>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</si>
  <si>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</si>
  <si>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</si>
  <si>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</si>
  <si>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</si>
  <si>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</si>
  <si>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</si>
  <si>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</si>
  <si>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</si>
  <si>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</si>
  <si>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</si>
  <si>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</si>
  <si>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</si>
  <si>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</si>
  <si>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</si>
  <si>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</si>
  <si>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</si>
  <si>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</si>
  <si>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</si>
  <si>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</si>
  <si>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</si>
  <si>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</si>
  <si>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</si>
  <si>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</si>
  <si>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</si>
  <si>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</si>
  <si>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</si>
  <si>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</si>
  <si>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</si>
  <si>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</si>
  <si>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>Purple/Green/Blu</t>
  </si>
  <si>
    <t>Makeup Removal Cloths 3 Pack BL 20x20cm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</si>
  <si>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</si>
  <si>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</si>
  <si>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</si>
  <si>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</si>
  <si>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</si>
  <si>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</si>
  <si>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</si>
  <si>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</si>
  <si>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</si>
  <si>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</si>
  <si>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</si>
  <si>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</si>
  <si>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</si>
  <si>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</si>
  <si>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</si>
  <si>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</si>
  <si>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</si>
  <si>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</si>
  <si>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</si>
  <si>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</si>
  <si>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</si>
  <si>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</si>
  <si>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</si>
  <si>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</si>
  <si>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</si>
  <si>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</si>
  <si>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</si>
  <si>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</si>
  <si>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</si>
  <si>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</si>
  <si>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</si>
  <si>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</si>
  <si>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</si>
  <si>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</si>
  <si>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</si>
  <si>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</si>
  <si>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</si>
  <si>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</si>
  <si>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</si>
  <si>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</si>
  <si>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</si>
  <si>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</si>
  <si>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</si>
  <si>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</si>
  <si>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</si>
  <si>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</si>
  <si>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</si>
  <si>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</si>
  <si>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</si>
  <si>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</si>
  <si>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</si>
  <si>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</si>
  <si>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</si>
  <si>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</si>
  <si>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</si>
  <si>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</si>
  <si>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</si>
  <si>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</si>
  <si>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</si>
  <si>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</si>
  <si>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</si>
  <si>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</si>
  <si>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</si>
  <si>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</si>
  <si>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</si>
  <si>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</si>
  <si>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</si>
  <si>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</si>
  <si>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</si>
  <si>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</si>
  <si>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</si>
  <si>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</si>
  <si>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</si>
  <si>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</si>
  <si>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</si>
  <si>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</si>
  <si>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</si>
  <si>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</si>
  <si>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</si>
  <si>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</si>
  <si>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</si>
  <si>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</si>
  <si>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</si>
  <si>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</si>
  <si>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</si>
  <si>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</si>
  <si>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</si>
  <si>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</si>
  <si>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</si>
  <si>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</si>
  <si>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</si>
  <si>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</si>
  <si>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</si>
  <si>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</si>
  <si>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</si>
  <si>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</si>
  <si>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</si>
  <si>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</si>
  <si>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</si>
  <si>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</si>
  <si>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</si>
  <si>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</si>
  <si>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</si>
  <si>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</si>
  <si>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</si>
  <si>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</si>
  <si>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</si>
  <si>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</si>
  <si>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</si>
  <si>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</si>
  <si>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</si>
  <si>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</si>
  <si>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</si>
  <si>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</si>
  <si>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</si>
  <si>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</si>
  <si>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</si>
  <si>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</si>
  <si>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</si>
  <si>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</si>
  <si>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</si>
  <si>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</si>
  <si>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</si>
  <si>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</si>
  <si>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</si>
  <si>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</si>
  <si>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</si>
  <si>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</si>
  <si>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</si>
  <si>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</si>
  <si>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</si>
  <si>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</si>
  <si>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</si>
  <si>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</si>
  <si>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</si>
  <si>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</si>
  <si>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</si>
  <si>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</si>
  <si>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</si>
  <si>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</si>
  <si>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</si>
  <si>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</si>
  <si>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</si>
  <si>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</si>
  <si>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</si>
  <si>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</si>
  <si>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</si>
  <si>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</si>
  <si>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</si>
  <si>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</si>
  <si>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</si>
  <si>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</si>
  <si>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</si>
  <si>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</si>
  <si>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</si>
  <si>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</si>
  <si>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</si>
  <si>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</si>
  <si>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</si>
  <si>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</si>
  <si>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</si>
  <si>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</si>
  <si>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</si>
  <si>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>For bulk orders, the promotion item price may be higher.</t>
  </si>
  <si>
    <t>In red</t>
  </si>
  <si>
    <t>0</t>
  </si>
  <si>
    <t>2 pack</t>
  </si>
  <si>
    <t>Red</t>
  </si>
  <si>
    <t>701005</t>
  </si>
  <si>
    <t>Blue,Teal,Plum,Graphite,Graphite with purple border</t>
  </si>
  <si>
    <t>Blue/Green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</si>
  <si>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</si>
  <si>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</si>
  <si>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</si>
  <si>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</si>
  <si>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</si>
  <si>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</si>
  <si>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</si>
  <si>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Starter Kit bag 30x32x14cm</t>
  </si>
  <si>
    <t>E30207</t>
  </si>
  <si>
    <t>3 pink/ 2 Green</t>
  </si>
  <si>
    <t>E30527</t>
  </si>
  <si>
    <t>Silver Care Toothbrush refill SOFT</t>
  </si>
  <si>
    <t>Silver Care Toothbrush SOFT</t>
  </si>
  <si>
    <t>EnviroCloth-Watermelon Pack 5,16x16cm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</si>
  <si>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</si>
  <si>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</si>
  <si>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</si>
  <si>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</si>
  <si>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</si>
  <si>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</si>
  <si>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 50 ml</t>
  </si>
  <si>
    <t>Hydrating Moisturizer -  Refill, 50 ml</t>
  </si>
  <si>
    <t>Cleansing Facial Powder, 45 g</t>
  </si>
  <si>
    <t>Cleansing Facial Powder - Refill, 45 g</t>
  </si>
  <si>
    <t>Foaming Hand Wash Powder, 27 g sachet</t>
  </si>
  <si>
    <t>Rejuvenating Serum, 30 ml</t>
  </si>
  <si>
    <t>Rejuvenating Serum - Refill, 30 ml</t>
  </si>
  <si>
    <t>Illuminating Oil, 15 ml</t>
  </si>
  <si>
    <t>Fox</t>
  </si>
  <si>
    <t>All-Around Kids Blanket,127x115cm/27x19cm</t>
  </si>
  <si>
    <t>woodland/cream</t>
  </si>
  <si>
    <t>Kids Tote Bag, 32x16x36.5 cm</t>
  </si>
  <si>
    <t>woodland</t>
  </si>
  <si>
    <t>Kids Body and Face Pack BL 20x20cm,Set of 3</t>
  </si>
  <si>
    <t>graphite/vanila,sage</t>
  </si>
  <si>
    <t>Kids Hooded Towel BL, 89x89 cm</t>
  </si>
  <si>
    <t>sage with woodland hood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</si>
  <si>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</si>
  <si>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</si>
  <si>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</si>
  <si>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</si>
  <si>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</si>
  <si>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Reusable Handle with Mesh Dish Scrubber</t>
  </si>
  <si>
    <t>Handle and 1 scrubber</t>
  </si>
  <si>
    <t>Mesh Dish Scrubber Replacements pack of 2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</si>
  <si>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</si>
  <si>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</si>
  <si>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</si>
  <si>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</si>
  <si>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</si>
  <si>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</si>
  <si>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</si>
  <si>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</si>
  <si>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</si>
  <si>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</si>
  <si>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black</t>
  </si>
  <si>
    <t>Dual-Sided Makeup Removers BL, Set of 5</t>
  </si>
  <si>
    <t>Renewing Eye Cream 2ml Sachet GL, set of 10</t>
  </si>
  <si>
    <t>Hydrating Facial Cream 2ml Sachet GL, set of 10</t>
  </si>
  <si>
    <t>Rejuvenating Serum 2ml Sachet GL, set of 10</t>
  </si>
  <si>
    <t>Illuminating Oil 2ml Sachet GL, set of 10</t>
  </si>
  <si>
    <t>E30755</t>
  </si>
  <si>
    <t>Cranberry</t>
  </si>
  <si>
    <t>Zip Code. -</t>
  </si>
  <si>
    <t>Naturally Timeless Radiant Eye Cream, 15 ml</t>
  </si>
  <si>
    <t>Lip Hydration Berry, 10g</t>
  </si>
  <si>
    <t>E30504</t>
  </si>
  <si>
    <t>Blue/Purple</t>
  </si>
  <si>
    <t>MTK</t>
  </si>
  <si>
    <t>Mini Cleaning kit(box;Cleaning Paste 25ml;Brush 9.5x3cm;Bamboo Cloth)</t>
  </si>
  <si>
    <t>Lip Balm, 8 g</t>
  </si>
  <si>
    <t>309091</t>
  </si>
  <si>
    <t>Black Raspberry</t>
  </si>
  <si>
    <t>Back Scrubber, 13X65 cm</t>
  </si>
  <si>
    <t>4-in-1 Kids Wash, 236 ml</t>
  </si>
  <si>
    <t>Renewing Eye Cream, 15 ml</t>
  </si>
  <si>
    <t>Renewing Eye Cream-Refill, 15 ml</t>
  </si>
  <si>
    <t>Dark  Blue</t>
  </si>
  <si>
    <t>358126</t>
  </si>
  <si>
    <t>358128</t>
  </si>
  <si>
    <t>LE Eco Utensils and Straw Set</t>
  </si>
  <si>
    <t>Biogradable Utensils 4xForks,4xSpoons,4xKnives</t>
  </si>
  <si>
    <t>Orange</t>
  </si>
  <si>
    <t xml:space="preserve">Large Active Towe,l BacLock, 172.7x66cm </t>
  </si>
  <si>
    <t>Kids Dusting Mitt, BacLock, 19x15 cm</t>
  </si>
  <si>
    <t>Timeless Relaxation Rescue Gel 40ml</t>
  </si>
  <si>
    <t>E30300</t>
  </si>
  <si>
    <t>Snowflake lace</t>
  </si>
  <si>
    <t>E31305</t>
  </si>
  <si>
    <t xml:space="preserve">Sage </t>
  </si>
  <si>
    <t>graphite/sunflower trin</t>
  </si>
  <si>
    <t>E31311</t>
  </si>
  <si>
    <t>graphite/burgundry trin</t>
  </si>
  <si>
    <t>E31405</t>
  </si>
  <si>
    <t>Sage</t>
  </si>
  <si>
    <t>E31408</t>
  </si>
  <si>
    <t>E31402</t>
  </si>
  <si>
    <t>graphite/denim trin</t>
  </si>
  <si>
    <t>IN1823</t>
  </si>
  <si>
    <t>Norwex Signature Mop Bag, 100x16x18 cm</t>
  </si>
  <si>
    <t>blue with Norwex logo</t>
  </si>
  <si>
    <t>Deep Hydration BioCellulose Mask</t>
  </si>
  <si>
    <t>set of 4</t>
  </si>
  <si>
    <t>Kids Pet To Dry,BL, 35x11cm</t>
  </si>
  <si>
    <t>Chapagne</t>
  </si>
  <si>
    <t xml:space="preserve">Wet Mop RC BacLock 14x52cm </t>
  </si>
  <si>
    <t xml:space="preserve">New products </t>
  </si>
  <si>
    <t>Chenille Runner, 122 cm x 51 cm / 48″ × 20″</t>
  </si>
  <si>
    <t>Chenille Runner,122 cm x 51 cm / 48″ × 20″</t>
  </si>
  <si>
    <t>Heathered Oatmeal</t>
  </si>
  <si>
    <t>Grout Brush Attachment, 22.9 cm x 3.8 cm / 9″ × 1.5″</t>
  </si>
  <si>
    <t>Microfibre+Bamboo reusable rounds,BacLock,set of 10,Ø6</t>
  </si>
  <si>
    <t>MINI Enviro Wand Set BL 7.5x20.3cm</t>
  </si>
  <si>
    <t>Volumizing Dray Shampoo, 30 g</t>
  </si>
  <si>
    <t>E36014</t>
  </si>
  <si>
    <t>Lip Hydration Mango, 10g</t>
  </si>
  <si>
    <t>Berry</t>
  </si>
  <si>
    <t>Mango</t>
  </si>
  <si>
    <t>Pepermint</t>
  </si>
  <si>
    <t xml:space="preserve"> 89x89 cm</t>
  </si>
  <si>
    <t>Kids Hooded Beach Towel with Drawsring</t>
  </si>
  <si>
    <t>King Fitted Sheet, 198x203 cm</t>
  </si>
  <si>
    <t>Lyocell Microfiber Plush Body and Face Pack,35x35 cm</t>
  </si>
  <si>
    <t>Set of 3</t>
  </si>
  <si>
    <t>Lyocell Microfiber Plush Bath Towel 70x140 cm</t>
  </si>
  <si>
    <t>Lyocell Microfiber Plush Hand Towel  35x70cm</t>
  </si>
  <si>
    <t>For Pets</t>
  </si>
  <si>
    <t>Pet Bowl Mat - Cat, 50x35 cm</t>
  </si>
  <si>
    <t>Pet Bowl Mat - Dog, 50x35 cm</t>
  </si>
  <si>
    <t>Tea Towels, Set of 2, 65x35 cm</t>
  </si>
  <si>
    <t>Mould and Mildew Stain Remover, 355 ml</t>
  </si>
  <si>
    <t>Outdoor Broom Attachment, 45,7x5,7 cm</t>
  </si>
  <si>
    <t>Norwex Blue With Blush Trim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</si>
  <si>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</si>
  <si>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</si>
  <si>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</si>
  <si>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</si>
  <si>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</si>
  <si>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</si>
  <si>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 xml:space="preserve">Spa Robe BL 98x98cm/38.6x38.6in </t>
  </si>
  <si>
    <t xml:space="preserve">MINI EnviroWand two-sede sleeve </t>
  </si>
  <si>
    <t>E30651</t>
  </si>
  <si>
    <t>Counter Cloth,set of 2, 35x24 cm</t>
  </si>
  <si>
    <t>gray/teal</t>
  </si>
  <si>
    <t>Lysere Sunscreen SPF30, 50ml</t>
  </si>
  <si>
    <t xml:space="preserve">EnviroWand® Sleeve Replacement </t>
  </si>
  <si>
    <t>Washing Net, 30x40 cm</t>
  </si>
  <si>
    <t>white</t>
  </si>
  <si>
    <t>EnviroCloth with magnet, 25x50cm</t>
  </si>
  <si>
    <t>Wet Mop Pad Large BL,14x52cm</t>
  </si>
  <si>
    <t>rose quartz</t>
  </si>
  <si>
    <t>latte</t>
  </si>
  <si>
    <t>Scrubby corner cloth, 35x35 cm</t>
  </si>
  <si>
    <t>blue</t>
  </si>
  <si>
    <t>pink opal</t>
  </si>
  <si>
    <t>lavanda</t>
  </si>
  <si>
    <t xml:space="preserve">Dry Superior Mop RC 14x32cm </t>
  </si>
  <si>
    <t xml:space="preserve">Dry Superior Mop RC 14x52cm </t>
  </si>
  <si>
    <t>Dry Superior Mop RC 14x52cm</t>
  </si>
  <si>
    <t>1/403840</t>
  </si>
  <si>
    <t>1 piece</t>
  </si>
  <si>
    <t>leaves</t>
  </si>
  <si>
    <t>Volumizing Dray Shampoo - Refill, 30 g</t>
  </si>
  <si>
    <t>Power Cleaning Paste 200ml - NEW</t>
  </si>
  <si>
    <t>Detox+Restore Hydrating night cream, 50 ml</t>
  </si>
  <si>
    <t>Detox+Restore Hydrating night cream-Refill,50ml</t>
  </si>
  <si>
    <t>Graphite/blue stripes</t>
  </si>
  <si>
    <t>E31308</t>
  </si>
  <si>
    <t>In red letters- July Special</t>
  </si>
  <si>
    <t>July</t>
  </si>
  <si>
    <t>Silver Care Toothbrush refill MEDIUM</t>
  </si>
  <si>
    <t>Silver Care Toothbrush MEDIUM</t>
  </si>
  <si>
    <t>gray with wave</t>
  </si>
  <si>
    <t>2/403489</t>
  </si>
  <si>
    <t>Eco-Wash Laundry Detergent Strips Fresh Blossom 36 loads x2</t>
  </si>
  <si>
    <t>K358085/358087</t>
  </si>
  <si>
    <t>Soap-Dispensing Kitchen Scrub Brush,26x6x8cm + Replacement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</si>
</sst>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101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0"/>
      <color rgb="FFC00000"/>
      <name val="Calibri"/>
      <family val="2"/>
      <charset val="186"/>
    </font>
    <font>
      <b/>
      <sz val="16"/>
      <color rgb="FFC00000"/>
      <name val="Arial"/>
      <family val="2"/>
    </font>
    <font>
      <sz val="14"/>
      <color theme="4" tint="-0.249977111117893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rgb="FF333333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0"/>
      <name val="Calibri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8"/>
      <color theme="1"/>
      <name val="Segoe UI"/>
      <family val="2"/>
      <charset val="186"/>
    </font>
    <font>
      <sz val="12"/>
      <color theme="1"/>
      <name val="Arial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i/>
      <sz val="12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/>
      <top style="hair">
        <color rgb="FF000000"/>
      </top>
      <bottom style="dashed">
        <color rgb="FF000000"/>
      </bottom>
      <diagonal/>
    </border>
    <border>
      <left/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2" fillId="0" borderId="57"/>
    <xf numFmtId="0" fontId="31" fillId="0" borderId="57"/>
    <xf numFmtId="0" fontId="32" fillId="0" borderId="57"/>
    <xf numFmtId="0" fontId="1" fillId="0" borderId="57"/>
  </cellStyleXfs>
  <cellXfs count="1018">
    <xf numFmtId="0" fontId="0" fillId="0" borderId="0" xfId="0"/>
    <xf numFmtId="49" fontId="3" fillId="0" borderId="57" xfId="3" applyNumberFormat="1" applyFont="1" applyAlignment="1">
      <alignment horizontal="center"/>
    </xf>
    <xf numFmtId="0" fontId="3" fillId="0" borderId="57" xfId="3" applyFont="1" applyAlignment="1">
      <alignment horizontal="left"/>
    </xf>
    <xf numFmtId="0" fontId="3" fillId="0" borderId="57" xfId="3" applyFont="1" applyAlignment="1">
      <alignment horizontal="right"/>
    </xf>
    <xf numFmtId="0" fontId="3" fillId="0" borderId="57" xfId="3" applyFont="1"/>
    <xf numFmtId="0" fontId="32" fillId="0" borderId="57" xfId="3"/>
    <xf numFmtId="0" fontId="6" fillId="0" borderId="57" xfId="3" applyFont="1" applyAlignment="1">
      <alignment horizontal="center"/>
    </xf>
    <xf numFmtId="0" fontId="4" fillId="0" borderId="45" xfId="3" applyFont="1" applyBorder="1"/>
    <xf numFmtId="0" fontId="3" fillId="0" borderId="57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7" xfId="3" applyNumberFormat="1" applyFont="1"/>
    <xf numFmtId="164" fontId="3" fillId="0" borderId="84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6" xfId="3" applyNumberFormat="1" applyFont="1" applyFill="1" applyBorder="1"/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166" fontId="4" fillId="0" borderId="31" xfId="3" applyNumberFormat="1" applyFont="1" applyBorder="1" applyAlignment="1">
      <alignment horizontal="center"/>
    </xf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166" fontId="4" fillId="0" borderId="35" xfId="3" applyNumberFormat="1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0" fontId="12" fillId="0" borderId="52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5" xfId="3" applyNumberFormat="1" applyFont="1" applyBorder="1" applyAlignment="1">
      <alignment horizontal="center"/>
    </xf>
    <xf numFmtId="166" fontId="4" fillId="0" borderId="55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0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165" fontId="4" fillId="3" borderId="76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4" xfId="3" applyNumberFormat="1" applyFont="1" applyBorder="1" applyAlignment="1">
      <alignment horizontal="center" vertical="center"/>
    </xf>
    <xf numFmtId="164" fontId="3" fillId="0" borderId="56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 vertical="center"/>
    </xf>
    <xf numFmtId="165" fontId="9" fillId="4" borderId="11" xfId="3" applyNumberFormat="1" applyFont="1" applyFill="1" applyBorder="1" applyAlignment="1">
      <alignment horizontal="center"/>
    </xf>
    <xf numFmtId="164" fontId="3" fillId="0" borderId="84" xfId="3" applyNumberFormat="1" applyFont="1" applyBorder="1"/>
    <xf numFmtId="164" fontId="3" fillId="0" borderId="25" xfId="3" applyNumberFormat="1" applyFont="1" applyBorder="1"/>
    <xf numFmtId="166" fontId="4" fillId="0" borderId="34" xfId="3" applyNumberFormat="1" applyFont="1" applyBorder="1"/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7" xfId="3" applyFont="1"/>
    <xf numFmtId="0" fontId="17" fillId="0" borderId="57" xfId="3" applyFont="1"/>
    <xf numFmtId="166" fontId="4" fillId="3" borderId="45" xfId="3" applyNumberFormat="1" applyFont="1" applyFill="1" applyBorder="1"/>
    <xf numFmtId="0" fontId="18" fillId="0" borderId="57" xfId="3" applyFont="1"/>
    <xf numFmtId="164" fontId="3" fillId="0" borderId="30" xfId="3" applyNumberFormat="1" applyFont="1" applyBorder="1"/>
    <xf numFmtId="0" fontId="19" fillId="0" borderId="57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7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4" fillId="3" borderId="34" xfId="3" applyNumberFormat="1" applyFont="1" applyFill="1" applyBorder="1"/>
    <xf numFmtId="0" fontId="12" fillId="3" borderId="54" xfId="3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/>
    </xf>
    <xf numFmtId="0" fontId="4" fillId="3" borderId="77" xfId="3" applyFont="1" applyFill="1" applyBorder="1" applyAlignment="1">
      <alignment horizontal="center"/>
    </xf>
    <xf numFmtId="166" fontId="4" fillId="3" borderId="55" xfId="3" applyNumberFormat="1" applyFont="1" applyFill="1" applyBorder="1"/>
    <xf numFmtId="165" fontId="4" fillId="3" borderId="45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4" xfId="3" applyFont="1" applyFill="1" applyBorder="1" applyAlignment="1">
      <alignment horizontal="center"/>
    </xf>
    <xf numFmtId="0" fontId="3" fillId="0" borderId="45" xfId="3" applyFont="1" applyBorder="1"/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0" fontId="3" fillId="3" borderId="45" xfId="3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6" xfId="3" applyFont="1" applyBorder="1" applyAlignment="1">
      <alignment horizontal="center"/>
    </xf>
    <xf numFmtId="0" fontId="3" fillId="0" borderId="69" xfId="3" applyFont="1" applyBorder="1"/>
    <xf numFmtId="0" fontId="20" fillId="0" borderId="23" xfId="3" applyFont="1" applyBorder="1"/>
    <xf numFmtId="0" fontId="3" fillId="0" borderId="70" xfId="3" applyFont="1" applyBorder="1" applyAlignment="1">
      <alignment wrapText="1"/>
    </xf>
    <xf numFmtId="166" fontId="4" fillId="0" borderId="71" xfId="3" applyNumberFormat="1" applyFont="1" applyBorder="1"/>
    <xf numFmtId="0" fontId="3" fillId="3" borderId="57" xfId="3" applyFont="1" applyFill="1"/>
    <xf numFmtId="49" fontId="4" fillId="0" borderId="26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0" fontId="22" fillId="0" borderId="57" xfId="3" applyFont="1"/>
    <xf numFmtId="164" fontId="3" fillId="3" borderId="57" xfId="3" applyNumberFormat="1" applyFont="1" applyFill="1"/>
    <xf numFmtId="166" fontId="4" fillId="3" borderId="85" xfId="3" applyNumberFormat="1" applyFont="1" applyFill="1" applyBorder="1" applyAlignment="1">
      <alignment horizontal="center"/>
    </xf>
    <xf numFmtId="49" fontId="4" fillId="3" borderId="55" xfId="3" applyNumberFormat="1" applyFont="1" applyFill="1" applyBorder="1" applyAlignment="1">
      <alignment horizontal="center"/>
    </xf>
    <xf numFmtId="0" fontId="24" fillId="0" borderId="52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1" xfId="3" applyNumberFormat="1" applyFont="1" applyBorder="1" applyAlignment="1">
      <alignment horizontal="center"/>
    </xf>
    <xf numFmtId="166" fontId="23" fillId="0" borderId="31" xfId="3" applyNumberFormat="1" applyFont="1" applyBorder="1"/>
    <xf numFmtId="0" fontId="12" fillId="0" borderId="54" xfId="3" applyFont="1" applyBorder="1" applyAlignment="1">
      <alignment horizontal="center" vertical="center"/>
    </xf>
    <xf numFmtId="0" fontId="3" fillId="6" borderId="89" xfId="3" applyFont="1" applyFill="1" applyBorder="1" applyAlignment="1">
      <alignment horizontal="left"/>
    </xf>
    <xf numFmtId="0" fontId="12" fillId="6" borderId="89" xfId="3" applyFont="1" applyFill="1" applyBorder="1" applyAlignment="1">
      <alignment horizontal="center" vertical="center"/>
    </xf>
    <xf numFmtId="166" fontId="4" fillId="6" borderId="89" xfId="3" applyNumberFormat="1" applyFont="1" applyFill="1" applyBorder="1" applyAlignment="1">
      <alignment horizontal="center"/>
    </xf>
    <xf numFmtId="0" fontId="3" fillId="6" borderId="89" xfId="3" applyFont="1" applyFill="1" applyBorder="1" applyAlignment="1">
      <alignment horizontal="center"/>
    </xf>
    <xf numFmtId="166" fontId="4" fillId="6" borderId="63" xfId="3" applyNumberFormat="1" applyFont="1" applyFill="1" applyBorder="1"/>
    <xf numFmtId="0" fontId="12" fillId="0" borderId="57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95" xfId="3" applyFont="1" applyBorder="1" applyAlignment="1">
      <alignment horizontal="left"/>
    </xf>
    <xf numFmtId="166" fontId="4" fillId="0" borderId="96" xfId="3" applyNumberFormat="1" applyFont="1" applyBorder="1"/>
    <xf numFmtId="165" fontId="11" fillId="0" borderId="57" xfId="3" applyNumberFormat="1" applyFont="1"/>
    <xf numFmtId="49" fontId="3" fillId="0" borderId="57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7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8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99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7" xfId="3" applyFont="1"/>
    <xf numFmtId="0" fontId="11" fillId="0" borderId="57" xfId="3" applyFont="1"/>
    <xf numFmtId="164" fontId="11" fillId="0" borderId="57" xfId="3" applyNumberFormat="1" applyFont="1"/>
    <xf numFmtId="0" fontId="3" fillId="0" borderId="57" xfId="3" applyFont="1" applyAlignment="1">
      <alignment horizontal="center"/>
    </xf>
    <xf numFmtId="0" fontId="28" fillId="0" borderId="22" xfId="3" applyFont="1" applyBorder="1"/>
    <xf numFmtId="0" fontId="28" fillId="0" borderId="22" xfId="3" applyFont="1" applyBorder="1" applyAlignment="1">
      <alignment wrapText="1"/>
    </xf>
    <xf numFmtId="0" fontId="33" fillId="0" borderId="27" xfId="3" applyFont="1" applyBorder="1" applyAlignment="1">
      <alignment horizontal="center"/>
    </xf>
    <xf numFmtId="0" fontId="5" fillId="0" borderId="55" xfId="3" applyFont="1" applyBorder="1"/>
    <xf numFmtId="166" fontId="34" fillId="0" borderId="23" xfId="3" applyNumberFormat="1" applyFont="1" applyBorder="1"/>
    <xf numFmtId="166" fontId="34" fillId="3" borderId="23" xfId="3" applyNumberFormat="1" applyFont="1" applyFill="1" applyBorder="1"/>
    <xf numFmtId="166" fontId="34" fillId="0" borderId="31" xfId="3" applyNumberFormat="1" applyFont="1" applyBorder="1"/>
    <xf numFmtId="0" fontId="28" fillId="3" borderId="22" xfId="3" applyFont="1" applyFill="1" applyBorder="1" applyAlignment="1">
      <alignment wrapText="1"/>
    </xf>
    <xf numFmtId="0" fontId="33" fillId="0" borderId="44" xfId="3" applyFont="1" applyBorder="1" applyAlignment="1">
      <alignment horizontal="center"/>
    </xf>
    <xf numFmtId="0" fontId="33" fillId="0" borderId="84" xfId="3" applyFont="1" applyBorder="1" applyAlignment="1">
      <alignment horizontal="center"/>
    </xf>
    <xf numFmtId="0" fontId="28" fillId="0" borderId="27" xfId="3" applyFont="1" applyBorder="1" applyAlignment="1">
      <alignment wrapText="1"/>
    </xf>
    <xf numFmtId="0" fontId="33" fillId="0" borderId="28" xfId="3" applyFont="1" applyBorder="1" applyAlignment="1">
      <alignment horizontal="center"/>
    </xf>
    <xf numFmtId="0" fontId="28" fillId="0" borderId="57" xfId="3" applyFont="1"/>
    <xf numFmtId="0" fontId="28" fillId="0" borderId="25" xfId="3" applyFont="1" applyBorder="1" applyAlignment="1">
      <alignment wrapText="1"/>
    </xf>
    <xf numFmtId="0" fontId="28" fillId="3" borderId="22" xfId="3" applyFont="1" applyFill="1" applyBorder="1"/>
    <xf numFmtId="0" fontId="28" fillId="0" borderId="33" xfId="3" applyFont="1" applyBorder="1" applyAlignment="1">
      <alignment wrapText="1"/>
    </xf>
    <xf numFmtId="0" fontId="28" fillId="3" borderId="84" xfId="3" applyFont="1" applyFill="1" applyBorder="1" applyAlignment="1">
      <alignment wrapText="1"/>
    </xf>
    <xf numFmtId="0" fontId="28" fillId="0" borderId="27" xfId="3" applyFont="1" applyBorder="1"/>
    <xf numFmtId="0" fontId="28" fillId="0" borderId="33" xfId="3" applyFont="1" applyBorder="1"/>
    <xf numFmtId="0" fontId="28" fillId="0" borderId="84" xfId="3" applyFont="1" applyBorder="1"/>
    <xf numFmtId="0" fontId="28" fillId="0" borderId="27" xfId="3" applyFont="1" applyBorder="1" applyAlignment="1">
      <alignment horizontal="left"/>
    </xf>
    <xf numFmtId="0" fontId="28" fillId="0" borderId="30" xfId="3" applyFont="1" applyBorder="1"/>
    <xf numFmtId="0" fontId="28" fillId="3" borderId="33" xfId="3" applyFont="1" applyFill="1" applyBorder="1" applyAlignment="1">
      <alignment wrapText="1"/>
    </xf>
    <xf numFmtId="0" fontId="33" fillId="0" borderId="28" xfId="3" applyFont="1" applyBorder="1" applyAlignment="1">
      <alignment horizontal="center" vertical="center"/>
    </xf>
    <xf numFmtId="0" fontId="33" fillId="3" borderId="47" xfId="3" applyFont="1" applyFill="1" applyBorder="1" applyAlignment="1">
      <alignment horizontal="center"/>
    </xf>
    <xf numFmtId="0" fontId="33" fillId="0" borderId="27" xfId="3" applyFont="1" applyBorder="1" applyAlignment="1">
      <alignment horizontal="center" vertical="center"/>
    </xf>
    <xf numFmtId="0" fontId="28" fillId="3" borderId="33" xfId="3" applyFont="1" applyFill="1" applyBorder="1"/>
    <xf numFmtId="0" fontId="28" fillId="0" borderId="56" xfId="3" applyFont="1" applyBorder="1"/>
    <xf numFmtId="49" fontId="29" fillId="0" borderId="23" xfId="3" applyNumberFormat="1" applyFont="1" applyBorder="1" applyAlignment="1">
      <alignment horizontal="center"/>
    </xf>
    <xf numFmtId="166" fontId="29" fillId="0" borderId="26" xfId="3" applyNumberFormat="1" applyFont="1" applyBorder="1"/>
    <xf numFmtId="166" fontId="29" fillId="0" borderId="23" xfId="3" applyNumberFormat="1" applyFont="1" applyBorder="1"/>
    <xf numFmtId="0" fontId="41" fillId="0" borderId="28" xfId="3" applyFont="1" applyBorder="1" applyAlignment="1">
      <alignment wrapText="1"/>
    </xf>
    <xf numFmtId="0" fontId="42" fillId="3" borderId="28" xfId="3" applyFont="1" applyFill="1" applyBorder="1" applyAlignment="1">
      <alignment horizontal="center" vertical="center"/>
    </xf>
    <xf numFmtId="0" fontId="43" fillId="0" borderId="77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44" fillId="0" borderId="51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29" fillId="0" borderId="1" xfId="3" applyFont="1" applyBorder="1" applyAlignment="1">
      <alignment vertical="center"/>
    </xf>
    <xf numFmtId="0" fontId="5" fillId="0" borderId="4" xfId="3" applyFont="1" applyBorder="1"/>
    <xf numFmtId="0" fontId="37" fillId="0" borderId="100" xfId="3" applyFont="1" applyBorder="1" applyAlignment="1">
      <alignment horizontal="center" vertical="center"/>
    </xf>
    <xf numFmtId="0" fontId="7" fillId="0" borderId="63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35" fillId="10" borderId="18" xfId="3" applyNumberFormat="1" applyFont="1" applyFill="1" applyBorder="1" applyAlignment="1">
      <alignment horizontal="center"/>
    </xf>
    <xf numFmtId="0" fontId="39" fillId="10" borderId="13" xfId="3" applyFont="1" applyFill="1" applyBorder="1" applyAlignment="1">
      <alignment horizontal="center"/>
    </xf>
    <xf numFmtId="49" fontId="38" fillId="10" borderId="63" xfId="3" applyNumberFormat="1" applyFont="1" applyFill="1" applyBorder="1" applyAlignment="1">
      <alignment horizontal="center"/>
    </xf>
    <xf numFmtId="0" fontId="35" fillId="10" borderId="81" xfId="3" applyFont="1" applyFill="1" applyBorder="1" applyAlignment="1">
      <alignment horizontal="center"/>
    </xf>
    <xf numFmtId="0" fontId="39" fillId="10" borderId="81" xfId="3" applyFont="1" applyFill="1" applyBorder="1" applyAlignment="1">
      <alignment horizontal="center"/>
    </xf>
    <xf numFmtId="165" fontId="35" fillId="10" borderId="19" xfId="3" applyNumberFormat="1" applyFont="1" applyFill="1" applyBorder="1" applyAlignment="1">
      <alignment horizontal="center"/>
    </xf>
    <xf numFmtId="0" fontId="46" fillId="0" borderId="100" xfId="3" applyFont="1" applyBorder="1" applyAlignment="1">
      <alignment horizontal="left" vertical="top"/>
    </xf>
    <xf numFmtId="0" fontId="29" fillId="0" borderId="100" xfId="3" applyFont="1" applyBorder="1" applyAlignment="1">
      <alignment horizontal="left" vertical="top"/>
    </xf>
    <xf numFmtId="0" fontId="47" fillId="0" borderId="100" xfId="3" applyFont="1" applyBorder="1" applyAlignment="1">
      <alignment horizontal="left" vertical="top" wrapText="1"/>
    </xf>
    <xf numFmtId="0" fontId="15" fillId="0" borderId="100" xfId="3" applyFont="1" applyBorder="1" applyAlignment="1">
      <alignment horizontal="left" vertical="top"/>
    </xf>
    <xf numFmtId="49" fontId="37" fillId="0" borderId="100" xfId="3" applyNumberFormat="1" applyFont="1" applyBorder="1" applyAlignment="1">
      <alignment horizontal="left" vertical="center"/>
    </xf>
    <xf numFmtId="49" fontId="37" fillId="0" borderId="100" xfId="3" applyNumberFormat="1" applyFont="1" applyBorder="1" applyAlignment="1">
      <alignment horizontal="center" vertical="center"/>
    </xf>
    <xf numFmtId="0" fontId="37" fillId="3" borderId="45" xfId="3" applyFont="1" applyFill="1" applyBorder="1" applyAlignment="1">
      <alignment horizontal="center" vertical="center"/>
    </xf>
    <xf numFmtId="49" fontId="37" fillId="0" borderId="100" xfId="3" applyNumberFormat="1" applyFont="1" applyBorder="1" applyAlignment="1">
      <alignment horizontal="center"/>
    </xf>
    <xf numFmtId="0" fontId="51" fillId="3" borderId="45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21" xfId="3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49" fontId="35" fillId="10" borderId="80" xfId="3" applyNumberFormat="1" applyFont="1" applyFill="1" applyBorder="1" applyAlignment="1">
      <alignment horizontal="left" vertical="top"/>
    </xf>
    <xf numFmtId="0" fontId="3" fillId="3" borderId="83" xfId="3" applyFont="1" applyFill="1" applyBorder="1" applyAlignment="1">
      <alignment horizontal="left" vertical="top"/>
    </xf>
    <xf numFmtId="0" fontId="33" fillId="3" borderId="27" xfId="3" applyFont="1" applyFill="1" applyBorder="1" applyAlignment="1">
      <alignment horizontal="center"/>
    </xf>
    <xf numFmtId="165" fontId="33" fillId="0" borderId="28" xfId="3" applyNumberFormat="1" applyFont="1" applyBorder="1"/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3" fillId="3" borderId="37" xfId="3" applyFont="1" applyFill="1" applyBorder="1" applyAlignment="1">
      <alignment horizontal="center"/>
    </xf>
    <xf numFmtId="165" fontId="33" fillId="3" borderId="27" xfId="3" applyNumberFormat="1" applyFont="1" applyFill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33" fillId="0" borderId="47" xfId="3" applyFont="1" applyBorder="1" applyAlignment="1">
      <alignment horizontal="center"/>
    </xf>
    <xf numFmtId="0" fontId="33" fillId="0" borderId="46" xfId="3" applyFont="1" applyBorder="1" applyAlignment="1">
      <alignment horizontal="center"/>
    </xf>
    <xf numFmtId="165" fontId="33" fillId="3" borderId="102" xfId="3" applyNumberFormat="1" applyFont="1" applyFill="1" applyBorder="1" applyAlignment="1">
      <alignment horizontal="center"/>
    </xf>
    <xf numFmtId="165" fontId="33" fillId="0" borderId="47" xfId="3" applyNumberFormat="1" applyFont="1" applyBorder="1" applyAlignment="1">
      <alignment horizontal="center"/>
    </xf>
    <xf numFmtId="0" fontId="56" fillId="10" borderId="81" xfId="3" applyFont="1" applyFill="1" applyBorder="1" applyAlignment="1">
      <alignment horizontal="center"/>
    </xf>
    <xf numFmtId="0" fontId="33" fillId="3" borderId="54" xfId="3" applyFont="1" applyFill="1" applyBorder="1" applyAlignment="1">
      <alignment horizontal="center"/>
    </xf>
    <xf numFmtId="49" fontId="10" fillId="10" borderId="92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6" xfId="3" applyNumberFormat="1" applyFont="1" applyFill="1" applyBorder="1" applyAlignment="1">
      <alignment horizontal="center"/>
    </xf>
    <xf numFmtId="49" fontId="10" fillId="10" borderId="45" xfId="3" applyNumberFormat="1" applyFont="1" applyFill="1" applyBorder="1" applyAlignment="1">
      <alignment horizontal="center"/>
    </xf>
    <xf numFmtId="0" fontId="10" fillId="10" borderId="57" xfId="3" applyFont="1" applyFill="1" applyAlignment="1">
      <alignment horizontal="center"/>
    </xf>
    <xf numFmtId="0" fontId="10" fillId="11" borderId="76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 vertical="center"/>
    </xf>
    <xf numFmtId="165" fontId="51" fillId="10" borderId="15" xfId="3" applyNumberFormat="1" applyFont="1" applyFill="1" applyBorder="1" applyAlignment="1">
      <alignment horizontal="center"/>
    </xf>
    <xf numFmtId="0" fontId="39" fillId="10" borderId="76" xfId="3" applyFont="1" applyFill="1" applyBorder="1" applyAlignment="1">
      <alignment horizontal="center"/>
    </xf>
    <xf numFmtId="165" fontId="51" fillId="10" borderId="95" xfId="3" applyNumberFormat="1" applyFont="1" applyFill="1" applyBorder="1" applyAlignment="1">
      <alignment horizontal="center"/>
    </xf>
    <xf numFmtId="0" fontId="15" fillId="3" borderId="27" xfId="3" applyFont="1" applyFill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33" fillId="0" borderId="47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3" fillId="3" borderId="74" xfId="3" applyFont="1" applyFill="1" applyBorder="1" applyAlignment="1">
      <alignment horizontal="center" vertical="center" wrapText="1"/>
    </xf>
    <xf numFmtId="0" fontId="58" fillId="0" borderId="27" xfId="3" applyFont="1" applyBorder="1" applyAlignment="1">
      <alignment horizontal="center" vertical="center"/>
    </xf>
    <xf numFmtId="0" fontId="58" fillId="0" borderId="28" xfId="3" applyFont="1" applyBorder="1" applyAlignment="1">
      <alignment horizontal="center" vertical="center"/>
    </xf>
    <xf numFmtId="0" fontId="58" fillId="9" borderId="28" xfId="3" applyFont="1" applyFill="1" applyBorder="1" applyAlignment="1">
      <alignment horizontal="center" vertical="center"/>
    </xf>
    <xf numFmtId="0" fontId="59" fillId="3" borderId="28" xfId="3" applyFont="1" applyFill="1" applyBorder="1" applyAlignment="1">
      <alignment horizontal="center" vertical="center"/>
    </xf>
    <xf numFmtId="0" fontId="41" fillId="0" borderId="22" xfId="3" applyFont="1" applyBorder="1"/>
    <xf numFmtId="166" fontId="60" fillId="0" borderId="23" xfId="3" applyNumberFormat="1" applyFont="1" applyBorder="1" applyAlignment="1">
      <alignment horizontal="center"/>
    </xf>
    <xf numFmtId="49" fontId="46" fillId="0" borderId="28" xfId="3" applyNumberFormat="1" applyFont="1" applyBorder="1" applyAlignment="1">
      <alignment horizontal="center"/>
    </xf>
    <xf numFmtId="166" fontId="46" fillId="0" borderId="23" xfId="3" applyNumberFormat="1" applyFont="1" applyBorder="1"/>
    <xf numFmtId="49" fontId="61" fillId="0" borderId="37" xfId="3" applyNumberFormat="1" applyFont="1" applyBorder="1" applyAlignment="1">
      <alignment horizontal="center"/>
    </xf>
    <xf numFmtId="166" fontId="60" fillId="9" borderId="23" xfId="3" applyNumberFormat="1" applyFont="1" applyFill="1" applyBorder="1" applyAlignment="1">
      <alignment horizontal="center"/>
    </xf>
    <xf numFmtId="49" fontId="46" fillId="9" borderId="37" xfId="3" applyNumberFormat="1" applyFont="1" applyFill="1" applyBorder="1" applyAlignment="1">
      <alignment horizontal="center"/>
    </xf>
    <xf numFmtId="166" fontId="46" fillId="9" borderId="23" xfId="3" applyNumberFormat="1" applyFont="1" applyFill="1" applyBorder="1"/>
    <xf numFmtId="49" fontId="46" fillId="3" borderId="37" xfId="3" applyNumberFormat="1" applyFont="1" applyFill="1" applyBorder="1" applyAlignment="1">
      <alignment horizontal="center"/>
    </xf>
    <xf numFmtId="166" fontId="60" fillId="0" borderId="55" xfId="3" applyNumberFormat="1" applyFont="1" applyBorder="1" applyAlignment="1">
      <alignment horizontal="center"/>
    </xf>
    <xf numFmtId="49" fontId="60" fillId="0" borderId="37" xfId="3" applyNumberFormat="1" applyFont="1" applyBorder="1" applyAlignment="1">
      <alignment horizontal="center"/>
    </xf>
    <xf numFmtId="166" fontId="60" fillId="0" borderId="23" xfId="3" applyNumberFormat="1" applyFont="1" applyBorder="1"/>
    <xf numFmtId="0" fontId="62" fillId="9" borderId="21" xfId="3" applyFont="1" applyFill="1" applyBorder="1" applyAlignment="1">
      <alignment horizontal="left"/>
    </xf>
    <xf numFmtId="0" fontId="8" fillId="0" borderId="83" xfId="3" applyFont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4" fillId="6" borderId="82" xfId="3" applyFont="1" applyFill="1" applyBorder="1" applyAlignment="1">
      <alignment horizontal="left"/>
    </xf>
    <xf numFmtId="49" fontId="39" fillId="10" borderId="80" xfId="3" applyNumberFormat="1" applyFont="1" applyFill="1" applyBorder="1" applyAlignment="1">
      <alignment horizontal="left" vertical="top"/>
    </xf>
    <xf numFmtId="165" fontId="39" fillId="10" borderId="88" xfId="3" applyNumberFormat="1" applyFont="1" applyFill="1" applyBorder="1" applyAlignment="1">
      <alignment horizontal="center"/>
    </xf>
    <xf numFmtId="49" fontId="51" fillId="10" borderId="63" xfId="3" applyNumberFormat="1" applyFont="1" applyFill="1" applyBorder="1" applyAlignment="1">
      <alignment horizontal="center"/>
    </xf>
    <xf numFmtId="165" fontId="39" fillId="10" borderId="16" xfId="3" applyNumberFormat="1" applyFont="1" applyFill="1" applyBorder="1" applyAlignment="1">
      <alignment horizontal="center"/>
    </xf>
    <xf numFmtId="49" fontId="39" fillId="10" borderId="42" xfId="3" applyNumberFormat="1" applyFont="1" applyFill="1" applyBorder="1" applyAlignment="1">
      <alignment horizontal="left" vertical="top"/>
    </xf>
    <xf numFmtId="165" fontId="39" fillId="10" borderId="18" xfId="3" applyNumberFormat="1" applyFont="1" applyFill="1" applyBorder="1" applyAlignment="1">
      <alignment horizontal="center"/>
    </xf>
    <xf numFmtId="0" fontId="16" fillId="10" borderId="78" xfId="3" applyFont="1" applyFill="1" applyBorder="1" applyAlignment="1">
      <alignment horizontal="center"/>
    </xf>
    <xf numFmtId="0" fontId="16" fillId="10" borderId="78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5" xfId="3" applyNumberFormat="1" applyFont="1" applyFill="1" applyBorder="1" applyAlignment="1">
      <alignment horizontal="center"/>
    </xf>
    <xf numFmtId="165" fontId="16" fillId="10" borderId="79" xfId="3" applyNumberFormat="1" applyFont="1" applyFill="1" applyBorder="1" applyAlignment="1">
      <alignment horizontal="center"/>
    </xf>
    <xf numFmtId="0" fontId="39" fillId="10" borderId="72" xfId="3" applyFont="1" applyFill="1" applyBorder="1" applyAlignment="1">
      <alignment horizontal="center"/>
    </xf>
    <xf numFmtId="0" fontId="39" fillId="10" borderId="72" xfId="3" applyFont="1" applyFill="1" applyBorder="1" applyAlignment="1">
      <alignment horizontal="center" vertical="center"/>
    </xf>
    <xf numFmtId="165" fontId="39" fillId="10" borderId="73" xfId="3" applyNumberFormat="1" applyFont="1" applyFill="1" applyBorder="1" applyAlignment="1">
      <alignment horizontal="center"/>
    </xf>
    <xf numFmtId="165" fontId="39" fillId="10" borderId="61" xfId="3" applyNumberFormat="1" applyFont="1" applyFill="1" applyBorder="1" applyAlignment="1">
      <alignment horizontal="center"/>
    </xf>
    <xf numFmtId="0" fontId="28" fillId="0" borderId="21" xfId="3" applyFont="1" applyBorder="1" applyAlignment="1">
      <alignment horizontal="left" vertical="top"/>
    </xf>
    <xf numFmtId="0" fontId="28" fillId="3" borderId="21" xfId="3" applyFont="1" applyFill="1" applyBorder="1" applyAlignment="1">
      <alignment horizontal="left" vertical="top"/>
    </xf>
    <xf numFmtId="0" fontId="28" fillId="0" borderId="29" xfId="3" applyFont="1" applyBorder="1" applyAlignment="1">
      <alignment horizontal="left" vertical="top"/>
    </xf>
    <xf numFmtId="0" fontId="28" fillId="0" borderId="22" xfId="3" applyFont="1" applyBorder="1" applyAlignment="1">
      <alignment horizontal="left" vertical="top"/>
    </xf>
    <xf numFmtId="49" fontId="28" fillId="0" borderId="36" xfId="3" applyNumberFormat="1" applyFont="1" applyBorder="1" applyAlignment="1">
      <alignment horizontal="left" vertical="top"/>
    </xf>
    <xf numFmtId="0" fontId="28" fillId="3" borderId="36" xfId="3" applyFont="1" applyFill="1" applyBorder="1" applyAlignment="1">
      <alignment horizontal="left" vertical="top"/>
    </xf>
    <xf numFmtId="0" fontId="28" fillId="0" borderId="36" xfId="3" applyFont="1" applyBorder="1" applyAlignment="1">
      <alignment horizontal="left" vertical="top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49" fontId="39" fillId="10" borderId="95" xfId="3" applyNumberFormat="1" applyFont="1" applyFill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0" borderId="66" xfId="3" applyFont="1" applyBorder="1" applyAlignment="1">
      <alignment horizontal="left"/>
    </xf>
    <xf numFmtId="0" fontId="32" fillId="0" borderId="57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39" fillId="10" borderId="72" xfId="3" applyNumberFormat="1" applyFont="1" applyFill="1" applyBorder="1" applyAlignment="1">
      <alignment horizontal="left"/>
    </xf>
    <xf numFmtId="49" fontId="16" fillId="10" borderId="87" xfId="3" applyNumberFormat="1" applyFont="1" applyFill="1" applyBorder="1" applyAlignment="1">
      <alignment horizontal="left"/>
    </xf>
    <xf numFmtId="0" fontId="45" fillId="0" borderId="29" xfId="3" applyFont="1" applyBorder="1" applyAlignment="1">
      <alignment horizontal="left"/>
    </xf>
    <xf numFmtId="0" fontId="28" fillId="0" borderId="93" xfId="3" applyFont="1" applyBorder="1" applyAlignment="1">
      <alignment horizontal="left" vertical="center"/>
    </xf>
    <xf numFmtId="0" fontId="3" fillId="0" borderId="90" xfId="3" applyFont="1" applyBorder="1" applyAlignment="1">
      <alignment horizontal="left" vertical="center"/>
    </xf>
    <xf numFmtId="0" fontId="28" fillId="0" borderId="90" xfId="3" applyFont="1" applyBorder="1" applyAlignment="1">
      <alignment horizontal="left" vertical="center"/>
    </xf>
    <xf numFmtId="0" fontId="21" fillId="0" borderId="57" xfId="3" applyFont="1" applyAlignment="1">
      <alignment horizontal="left"/>
    </xf>
    <xf numFmtId="0" fontId="27" fillId="0" borderId="57" xfId="3" applyFont="1" applyAlignment="1">
      <alignment horizontal="left"/>
    </xf>
    <xf numFmtId="0" fontId="64" fillId="12" borderId="107" xfId="3" applyFont="1" applyFill="1" applyBorder="1" applyAlignment="1">
      <alignment horizontal="center" vertical="center"/>
    </xf>
    <xf numFmtId="9" fontId="65" fillId="0" borderId="5" xfId="3" applyNumberFormat="1" applyFont="1" applyBorder="1" applyAlignment="1">
      <alignment horizontal="left" vertical="center" wrapText="1"/>
    </xf>
    <xf numFmtId="0" fontId="66" fillId="0" borderId="0" xfId="0" applyFont="1"/>
    <xf numFmtId="166" fontId="29" fillId="3" borderId="23" xfId="3" applyNumberFormat="1" applyFont="1" applyFill="1" applyBorder="1" applyAlignment="1">
      <alignment horizontal="center"/>
    </xf>
    <xf numFmtId="0" fontId="28" fillId="3" borderId="21" xfId="3" applyFont="1" applyFill="1" applyBorder="1" applyAlignment="1">
      <alignment horizontal="left"/>
    </xf>
    <xf numFmtId="166" fontId="29" fillId="0" borderId="23" xfId="3" applyNumberFormat="1" applyFont="1" applyBorder="1" applyAlignment="1">
      <alignment horizontal="center"/>
    </xf>
    <xf numFmtId="166" fontId="29" fillId="0" borderId="36" xfId="3" applyNumberFormat="1" applyFont="1" applyBorder="1" applyAlignment="1">
      <alignment horizontal="center"/>
    </xf>
    <xf numFmtId="166" fontId="29" fillId="3" borderId="36" xfId="3" applyNumberFormat="1" applyFont="1" applyFill="1" applyBorder="1" applyAlignment="1">
      <alignment horizontal="center"/>
    </xf>
    <xf numFmtId="49" fontId="29" fillId="3" borderId="23" xfId="3" applyNumberFormat="1" applyFont="1" applyFill="1" applyBorder="1" applyAlignment="1">
      <alignment horizontal="center"/>
    </xf>
    <xf numFmtId="166" fontId="29" fillId="3" borderId="23" xfId="3" applyNumberFormat="1" applyFont="1" applyFill="1" applyBorder="1"/>
    <xf numFmtId="0" fontId="15" fillId="0" borderId="44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49" fontId="28" fillId="0" borderId="21" xfId="3" applyNumberFormat="1" applyFont="1" applyBorder="1" applyAlignment="1">
      <alignment horizontal="left"/>
    </xf>
    <xf numFmtId="166" fontId="29" fillId="0" borderId="55" xfId="3" applyNumberFormat="1" applyFont="1" applyBorder="1" applyAlignment="1">
      <alignment horizontal="center"/>
    </xf>
    <xf numFmtId="0" fontId="29" fillId="0" borderId="55" xfId="3" applyFont="1" applyBorder="1" applyAlignment="1">
      <alignment horizontal="center"/>
    </xf>
    <xf numFmtId="166" fontId="29" fillId="0" borderId="55" xfId="3" applyNumberFormat="1" applyFont="1" applyBorder="1"/>
    <xf numFmtId="0" fontId="67" fillId="0" borderId="28" xfId="3" applyFont="1" applyBorder="1" applyAlignment="1">
      <alignment horizontal="center" vertical="center"/>
    </xf>
    <xf numFmtId="1" fontId="28" fillId="0" borderId="21" xfId="3" applyNumberFormat="1" applyFont="1" applyBorder="1" applyAlignment="1">
      <alignment horizontal="left" vertical="top"/>
    </xf>
    <xf numFmtId="49" fontId="29" fillId="3" borderId="64" xfId="3" applyNumberFormat="1" applyFont="1" applyFill="1" applyBorder="1" applyAlignment="1">
      <alignment horizontal="center"/>
    </xf>
    <xf numFmtId="166" fontId="29" fillId="3" borderId="55" xfId="3" applyNumberFormat="1" applyFont="1" applyFill="1" applyBorder="1"/>
    <xf numFmtId="1" fontId="28" fillId="3" borderId="38" xfId="3" applyNumberFormat="1" applyFont="1" applyFill="1" applyBorder="1" applyAlignment="1">
      <alignment horizontal="left" vertical="top"/>
    </xf>
    <xf numFmtId="49" fontId="29" fillId="3" borderId="28" xfId="3" applyNumberFormat="1" applyFont="1" applyFill="1" applyBorder="1" applyAlignment="1">
      <alignment horizontal="center"/>
    </xf>
    <xf numFmtId="1" fontId="28" fillId="3" borderId="21" xfId="3" applyNumberFormat="1" applyFont="1" applyFill="1" applyBorder="1" applyAlignment="1">
      <alignment horizontal="left" vertical="top"/>
    </xf>
    <xf numFmtId="166" fontId="29" fillId="3" borderId="34" xfId="3" applyNumberFormat="1" applyFont="1" applyFill="1" applyBorder="1" applyAlignment="1">
      <alignment horizontal="center"/>
    </xf>
    <xf numFmtId="0" fontId="28" fillId="3" borderId="38" xfId="3" applyFont="1" applyFill="1" applyBorder="1" applyAlignment="1">
      <alignment horizontal="left" vertical="top"/>
    </xf>
    <xf numFmtId="166" fontId="29" fillId="3" borderId="32" xfId="3" applyNumberFormat="1" applyFont="1" applyFill="1" applyBorder="1" applyAlignment="1">
      <alignment horizontal="center"/>
    </xf>
    <xf numFmtId="49" fontId="29" fillId="3" borderId="3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/>
    <xf numFmtId="0" fontId="29" fillId="0" borderId="23" xfId="3" applyFont="1" applyBorder="1" applyAlignment="1">
      <alignment horizontal="center"/>
    </xf>
    <xf numFmtId="166" fontId="29" fillId="0" borderId="34" xfId="3" applyNumberFormat="1" applyFont="1" applyBorder="1" applyAlignment="1">
      <alignment horizontal="center"/>
    </xf>
    <xf numFmtId="166" fontId="29" fillId="0" borderId="34" xfId="3" applyNumberFormat="1" applyFont="1" applyBorder="1"/>
    <xf numFmtId="0" fontId="29" fillId="3" borderId="28" xfId="3" applyFont="1" applyFill="1" applyBorder="1" applyAlignment="1">
      <alignment horizontal="center"/>
    </xf>
    <xf numFmtId="0" fontId="28" fillId="0" borderId="21" xfId="3" applyFont="1" applyBorder="1" applyAlignment="1">
      <alignment horizontal="left"/>
    </xf>
    <xf numFmtId="0" fontId="33" fillId="3" borderId="27" xfId="3" applyFont="1" applyFill="1" applyBorder="1" applyAlignment="1">
      <alignment horizontal="center" vertical="center"/>
    </xf>
    <xf numFmtId="1" fontId="28" fillId="0" borderId="38" xfId="3" applyNumberFormat="1" applyFont="1" applyBorder="1" applyAlignment="1">
      <alignment horizontal="left" vertical="top"/>
    </xf>
    <xf numFmtId="49" fontId="29" fillId="0" borderId="64" xfId="3" applyNumberFormat="1" applyFont="1" applyBorder="1" applyAlignment="1">
      <alignment horizontal="center"/>
    </xf>
    <xf numFmtId="1" fontId="28" fillId="3" borderId="36" xfId="3" applyNumberFormat="1" applyFont="1" applyFill="1" applyBorder="1" applyAlignment="1">
      <alignment horizontal="left" vertical="top"/>
    </xf>
    <xf numFmtId="49" fontId="29" fillId="0" borderId="37" xfId="3" applyNumberFormat="1" applyFont="1" applyBorder="1" applyAlignment="1">
      <alignment horizontal="center"/>
    </xf>
    <xf numFmtId="1" fontId="28" fillId="0" borderId="83" xfId="3" applyNumberFormat="1" applyFont="1" applyBorder="1" applyAlignment="1">
      <alignment horizontal="left" vertical="top"/>
    </xf>
    <xf numFmtId="166" fontId="29" fillId="0" borderId="85" xfId="3" applyNumberFormat="1" applyFont="1" applyBorder="1" applyAlignment="1">
      <alignment horizontal="center"/>
    </xf>
    <xf numFmtId="0" fontId="29" fillId="3" borderId="23" xfId="3" applyFont="1" applyFill="1" applyBorder="1" applyAlignment="1">
      <alignment horizontal="center"/>
    </xf>
    <xf numFmtId="0" fontId="28" fillId="0" borderId="83" xfId="3" applyFont="1" applyBorder="1" applyAlignment="1">
      <alignment horizontal="left" vertical="top"/>
    </xf>
    <xf numFmtId="0" fontId="71" fillId="0" borderId="28" xfId="3" applyFont="1" applyBorder="1" applyAlignment="1">
      <alignment horizontal="center"/>
    </xf>
    <xf numFmtId="0" fontId="73" fillId="3" borderId="23" xfId="3" applyFont="1" applyFill="1" applyBorder="1" applyAlignment="1">
      <alignment horizontal="center"/>
    </xf>
    <xf numFmtId="0" fontId="71" fillId="0" borderId="44" xfId="3" applyFont="1" applyBorder="1" applyAlignment="1">
      <alignment horizontal="center"/>
    </xf>
    <xf numFmtId="166" fontId="29" fillId="0" borderId="35" xfId="3" applyNumberFormat="1" applyFont="1" applyBorder="1" applyAlignment="1">
      <alignment horizontal="center"/>
    </xf>
    <xf numFmtId="1" fontId="28" fillId="3" borderId="21" xfId="3" applyNumberFormat="1" applyFont="1" applyFill="1" applyBorder="1" applyAlignment="1">
      <alignment horizontal="left"/>
    </xf>
    <xf numFmtId="1" fontId="28" fillId="3" borderId="38" xfId="3" applyNumberFormat="1" applyFont="1" applyFill="1" applyBorder="1" applyAlignment="1">
      <alignment horizontal="left"/>
    </xf>
    <xf numFmtId="0" fontId="33" fillId="3" borderId="48" xfId="3" applyFont="1" applyFill="1" applyBorder="1" applyAlignment="1">
      <alignment horizontal="center" vertical="center"/>
    </xf>
    <xf numFmtId="166" fontId="29" fillId="3" borderId="37" xfId="3" applyNumberFormat="1" applyFont="1" applyFill="1" applyBorder="1"/>
    <xf numFmtId="166" fontId="29" fillId="3" borderId="64" xfId="3" applyNumberFormat="1" applyFont="1" applyFill="1" applyBorder="1"/>
    <xf numFmtId="0" fontId="28" fillId="3" borderId="101" xfId="3" applyFont="1" applyFill="1" applyBorder="1" applyAlignment="1">
      <alignment wrapText="1"/>
    </xf>
    <xf numFmtId="1" fontId="28" fillId="3" borderId="104" xfId="3" applyNumberFormat="1" applyFont="1" applyFill="1" applyBorder="1" applyAlignment="1">
      <alignment horizontal="left" vertical="top"/>
    </xf>
    <xf numFmtId="165" fontId="33" fillId="3" borderId="105" xfId="3" applyNumberFormat="1" applyFont="1" applyFill="1" applyBorder="1" applyAlignment="1">
      <alignment horizontal="center"/>
    </xf>
    <xf numFmtId="166" fontId="29" fillId="0" borderId="103" xfId="3" applyNumberFormat="1" applyFont="1" applyBorder="1" applyAlignment="1">
      <alignment horizontal="center"/>
    </xf>
    <xf numFmtId="49" fontId="29" fillId="3" borderId="106" xfId="3" applyNumberFormat="1" applyFont="1" applyFill="1" applyBorder="1" applyAlignment="1">
      <alignment horizontal="center"/>
    </xf>
    <xf numFmtId="166" fontId="29" fillId="0" borderId="103" xfId="3" applyNumberFormat="1" applyFont="1" applyBorder="1"/>
    <xf numFmtId="0" fontId="28" fillId="0" borderId="38" xfId="3" applyFont="1" applyBorder="1" applyAlignment="1">
      <alignment horizontal="left"/>
    </xf>
    <xf numFmtId="0" fontId="33" fillId="0" borderId="48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/>
    </xf>
    <xf numFmtId="1" fontId="28" fillId="7" borderId="66" xfId="3" applyNumberFormat="1" applyFont="1" applyFill="1" applyBorder="1" applyAlignment="1">
      <alignment horizontal="left" vertical="top"/>
    </xf>
    <xf numFmtId="0" fontId="28" fillId="7" borderId="101" xfId="3" applyFont="1" applyFill="1" applyBorder="1"/>
    <xf numFmtId="0" fontId="33" fillId="7" borderId="67" xfId="3" applyFont="1" applyFill="1" applyBorder="1" applyAlignment="1">
      <alignment horizontal="center"/>
    </xf>
    <xf numFmtId="166" fontId="29" fillId="7" borderId="76" xfId="3" applyNumberFormat="1" applyFont="1" applyFill="1" applyBorder="1" applyAlignment="1">
      <alignment horizontal="center"/>
    </xf>
    <xf numFmtId="49" fontId="29" fillId="7" borderId="45" xfId="3" applyNumberFormat="1" applyFont="1" applyFill="1" applyBorder="1" applyAlignment="1">
      <alignment horizontal="center"/>
    </xf>
    <xf numFmtId="166" fontId="29" fillId="7" borderId="76" xfId="3" applyNumberFormat="1" applyFont="1" applyFill="1" applyBorder="1"/>
    <xf numFmtId="0" fontId="28" fillId="0" borderId="24" xfId="3" applyFont="1" applyBorder="1" applyAlignment="1">
      <alignment horizontal="left"/>
    </xf>
    <xf numFmtId="0" fontId="33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/>
    </xf>
    <xf numFmtId="0" fontId="28" fillId="3" borderId="38" xfId="3" applyFont="1" applyFill="1" applyBorder="1" applyAlignment="1">
      <alignment horizontal="left"/>
    </xf>
    <xf numFmtId="0" fontId="29" fillId="3" borderId="44" xfId="3" applyFont="1" applyFill="1" applyBorder="1" applyAlignment="1">
      <alignment horizontal="center"/>
    </xf>
    <xf numFmtId="0" fontId="67" fillId="0" borderId="27" xfId="3" applyFont="1" applyBorder="1" applyAlignment="1">
      <alignment horizontal="center" vertical="center"/>
    </xf>
    <xf numFmtId="0" fontId="67" fillId="3" borderId="27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left"/>
    </xf>
    <xf numFmtId="0" fontId="67" fillId="0" borderId="37" xfId="3" applyFont="1" applyBorder="1" applyAlignment="1">
      <alignment horizontal="center" vertical="center"/>
    </xf>
    <xf numFmtId="0" fontId="28" fillId="0" borderId="22" xfId="3" applyFont="1" applyBorder="1" applyAlignment="1">
      <alignment horizontal="left" wrapText="1"/>
    </xf>
    <xf numFmtId="49" fontId="3" fillId="3" borderId="69" xfId="3" applyNumberFormat="1" applyFont="1" applyFill="1" applyBorder="1" applyAlignment="1">
      <alignment horizontal="left"/>
    </xf>
    <xf numFmtId="0" fontId="41" fillId="0" borderId="0" xfId="0" applyFont="1"/>
    <xf numFmtId="0" fontId="74" fillId="0" borderId="0" xfId="0" applyFont="1"/>
    <xf numFmtId="165" fontId="67" fillId="0" borderId="47" xfId="3" applyNumberFormat="1" applyFont="1" applyBorder="1" applyAlignment="1">
      <alignment horizontal="center" vertical="center"/>
    </xf>
    <xf numFmtId="49" fontId="28" fillId="0" borderId="21" xfId="3" applyNumberFormat="1" applyFont="1" applyBorder="1" applyAlignment="1">
      <alignment horizontal="left" vertical="top"/>
    </xf>
    <xf numFmtId="0" fontId="8" fillId="3" borderId="23" xfId="3" applyFont="1" applyFill="1" applyBorder="1" applyAlignment="1">
      <alignment horizontal="center"/>
    </xf>
    <xf numFmtId="0" fontId="29" fillId="0" borderId="34" xfId="3" applyFont="1" applyBorder="1" applyAlignment="1">
      <alignment horizontal="center"/>
    </xf>
    <xf numFmtId="49" fontId="28" fillId="0" borderId="38" xfId="3" applyNumberFormat="1" applyFont="1" applyBorder="1" applyAlignment="1">
      <alignment horizontal="left"/>
    </xf>
    <xf numFmtId="0" fontId="33" fillId="0" borderId="44" xfId="3" applyFont="1" applyBorder="1" applyAlignment="1">
      <alignment horizontal="center" vertical="center"/>
    </xf>
    <xf numFmtId="166" fontId="29" fillId="0" borderId="32" xfId="3" applyNumberFormat="1" applyFont="1" applyBorder="1" applyAlignment="1">
      <alignment horizontal="center"/>
    </xf>
    <xf numFmtId="0" fontId="28" fillId="0" borderId="83" xfId="3" applyFont="1" applyBorder="1" applyAlignment="1">
      <alignment horizontal="left"/>
    </xf>
    <xf numFmtId="0" fontId="67" fillId="0" borderId="54" xfId="3" applyFont="1" applyBorder="1" applyAlignment="1">
      <alignment horizontal="center" vertical="center"/>
    </xf>
    <xf numFmtId="0" fontId="29" fillId="0" borderId="21" xfId="3" applyFont="1" applyBorder="1" applyAlignment="1">
      <alignment horizontal="left" vertical="top"/>
    </xf>
    <xf numFmtId="0" fontId="29" fillId="0" borderId="22" xfId="3" applyFont="1" applyBorder="1" applyAlignment="1">
      <alignment wrapText="1"/>
    </xf>
    <xf numFmtId="49" fontId="28" fillId="0" borderId="29" xfId="3" applyNumberFormat="1" applyFont="1" applyBorder="1" applyAlignment="1">
      <alignment horizontal="left"/>
    </xf>
    <xf numFmtId="0" fontId="33" fillId="0" borderId="102" xfId="3" applyFont="1" applyBorder="1" applyAlignment="1">
      <alignment horizontal="center" vertical="center"/>
    </xf>
    <xf numFmtId="166" fontId="29" fillId="0" borderId="53" xfId="3" applyNumberFormat="1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166" fontId="29" fillId="0" borderId="31" xfId="3" applyNumberFormat="1" applyFont="1" applyBorder="1"/>
    <xf numFmtId="0" fontId="75" fillId="0" borderId="27" xfId="3" applyFont="1" applyBorder="1" applyAlignment="1">
      <alignment horizontal="center" wrapText="1"/>
    </xf>
    <xf numFmtId="0" fontId="67" fillId="0" borderId="51" xfId="3" applyFont="1" applyBorder="1" applyAlignment="1">
      <alignment horizontal="center" vertical="center"/>
    </xf>
    <xf numFmtId="166" fontId="29" fillId="0" borderId="31" xfId="3" applyNumberFormat="1" applyFont="1" applyBorder="1" applyAlignment="1">
      <alignment horizontal="center"/>
    </xf>
    <xf numFmtId="0" fontId="29" fillId="0" borderId="52" xfId="3" applyFont="1" applyBorder="1" applyAlignment="1">
      <alignment horizontal="center"/>
    </xf>
    <xf numFmtId="0" fontId="33" fillId="3" borderId="22" xfId="3" applyFont="1" applyFill="1" applyBorder="1" applyAlignment="1">
      <alignment horizontal="center" vertical="center"/>
    </xf>
    <xf numFmtId="0" fontId="76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top"/>
    </xf>
    <xf numFmtId="49" fontId="4" fillId="0" borderId="57" xfId="3" applyNumberFormat="1" applyFont="1" applyAlignment="1">
      <alignment horizontal="center"/>
    </xf>
    <xf numFmtId="1" fontId="28" fillId="8" borderId="21" xfId="3" applyNumberFormat="1" applyFont="1" applyFill="1" applyBorder="1" applyAlignment="1">
      <alignment horizontal="left" vertical="top"/>
    </xf>
    <xf numFmtId="0" fontId="28" fillId="8" borderId="22" xfId="3" applyFont="1" applyFill="1" applyBorder="1" applyAlignment="1">
      <alignment wrapText="1"/>
    </xf>
    <xf numFmtId="0" fontId="33" fillId="8" borderId="27" xfId="3" applyFont="1" applyFill="1" applyBorder="1" applyAlignment="1">
      <alignment horizontal="center"/>
    </xf>
    <xf numFmtId="49" fontId="34" fillId="0" borderId="28" xfId="3" applyNumberFormat="1" applyFont="1" applyBorder="1" applyAlignment="1">
      <alignment horizontal="center"/>
    </xf>
    <xf numFmtId="0" fontId="3" fillId="8" borderId="57" xfId="3" applyFont="1" applyFill="1" applyAlignment="1">
      <alignment horizontal="left"/>
    </xf>
    <xf numFmtId="49" fontId="3" fillId="8" borderId="21" xfId="3" applyNumberFormat="1" applyFont="1" applyFill="1" applyBorder="1" applyAlignment="1">
      <alignment horizontal="left"/>
    </xf>
    <xf numFmtId="0" fontId="28" fillId="8" borderId="27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 vertical="center"/>
    </xf>
    <xf numFmtId="166" fontId="4" fillId="8" borderId="36" xfId="3" applyNumberFormat="1" applyFont="1" applyFill="1" applyBorder="1" applyAlignment="1">
      <alignment horizontal="center"/>
    </xf>
    <xf numFmtId="0" fontId="4" fillId="8" borderId="23" xfId="3" applyFont="1" applyFill="1" applyBorder="1" applyAlignment="1">
      <alignment horizontal="center"/>
    </xf>
    <xf numFmtId="166" fontId="4" fillId="8" borderId="23" xfId="3" applyNumberFormat="1" applyFont="1" applyFill="1" applyBorder="1"/>
    <xf numFmtId="0" fontId="77" fillId="0" borderId="27" xfId="3" applyFont="1" applyBorder="1" applyAlignment="1">
      <alignment horizontal="center"/>
    </xf>
    <xf numFmtId="0" fontId="28" fillId="3" borderId="36" xfId="3" applyFont="1" applyFill="1" applyBorder="1" applyAlignment="1">
      <alignment horizontal="left"/>
    </xf>
    <xf numFmtId="165" fontId="67" fillId="3" borderId="47" xfId="3" applyNumberFormat="1" applyFont="1" applyFill="1" applyBorder="1" applyAlignment="1">
      <alignment horizontal="center" vertical="center"/>
    </xf>
    <xf numFmtId="0" fontId="67" fillId="0" borderId="27" xfId="3" applyFont="1" applyBorder="1"/>
    <xf numFmtId="49" fontId="29" fillId="0" borderId="75" xfId="3" applyNumberFormat="1" applyFont="1" applyBorder="1" applyAlignment="1">
      <alignment horizontal="center"/>
    </xf>
    <xf numFmtId="0" fontId="28" fillId="0" borderId="38" xfId="3" applyFont="1" applyBorder="1" applyAlignment="1">
      <alignment horizontal="left" vertical="top"/>
    </xf>
    <xf numFmtId="0" fontId="33" fillId="0" borderId="74" xfId="3" applyFont="1" applyBorder="1" applyAlignment="1">
      <alignment horizontal="center"/>
    </xf>
    <xf numFmtId="0" fontId="80" fillId="0" borderId="74" xfId="3" applyFont="1" applyBorder="1" applyAlignment="1">
      <alignment horizontal="center"/>
    </xf>
    <xf numFmtId="0" fontId="33" fillId="3" borderId="74" xfId="3" applyFont="1" applyFill="1" applyBorder="1" applyAlignment="1">
      <alignment horizontal="center"/>
    </xf>
    <xf numFmtId="0" fontId="28" fillId="3" borderId="29" xfId="3" applyFont="1" applyFill="1" applyBorder="1" applyAlignment="1">
      <alignment horizontal="left" vertical="top"/>
    </xf>
    <xf numFmtId="0" fontId="28" fillId="3" borderId="30" xfId="3" applyFont="1" applyFill="1" applyBorder="1" applyAlignment="1">
      <alignment wrapText="1"/>
    </xf>
    <xf numFmtId="0" fontId="33" fillId="3" borderId="49" xfId="3" applyFont="1" applyFill="1" applyBorder="1" applyAlignment="1">
      <alignment horizontal="center"/>
    </xf>
    <xf numFmtId="49" fontId="29" fillId="0" borderId="34" xfId="3" applyNumberFormat="1" applyFont="1" applyBorder="1" applyAlignment="1">
      <alignment horizontal="center"/>
    </xf>
    <xf numFmtId="49" fontId="29" fillId="3" borderId="31" xfId="3" applyNumberFormat="1" applyFont="1" applyFill="1" applyBorder="1" applyAlignment="1">
      <alignment horizontal="center"/>
    </xf>
    <xf numFmtId="166" fontId="29" fillId="3" borderId="31" xfId="3" applyNumberFormat="1" applyFont="1" applyFill="1" applyBorder="1"/>
    <xf numFmtId="0" fontId="36" fillId="3" borderId="21" xfId="3" applyFont="1" applyFill="1" applyBorder="1" applyAlignment="1">
      <alignment horizontal="left" vertical="top"/>
    </xf>
    <xf numFmtId="0" fontId="36" fillId="3" borderId="48" xfId="3" applyFont="1" applyFill="1" applyBorder="1" applyAlignment="1">
      <alignment wrapText="1"/>
    </xf>
    <xf numFmtId="0" fontId="57" fillId="0" borderId="44" xfId="3" applyFont="1" applyBorder="1" applyAlignment="1">
      <alignment horizontal="center"/>
    </xf>
    <xf numFmtId="0" fontId="81" fillId="0" borderId="44" xfId="3" applyFont="1" applyBorder="1" applyAlignment="1">
      <alignment horizontal="center"/>
    </xf>
    <xf numFmtId="0" fontId="36" fillId="3" borderId="22" xfId="3" applyFont="1" applyFill="1" applyBorder="1" applyAlignment="1">
      <alignment wrapText="1"/>
    </xf>
    <xf numFmtId="0" fontId="57" fillId="0" borderId="47" xfId="3" applyFont="1" applyBorder="1" applyAlignment="1">
      <alignment horizontal="center"/>
    </xf>
    <xf numFmtId="0" fontId="36" fillId="0" borderId="21" xfId="3" applyFont="1" applyBorder="1" applyAlignment="1">
      <alignment horizontal="left" vertical="top"/>
    </xf>
    <xf numFmtId="0" fontId="36" fillId="0" borderId="22" xfId="3" applyFont="1" applyBorder="1" applyAlignment="1">
      <alignment wrapText="1"/>
    </xf>
    <xf numFmtId="0" fontId="36" fillId="3" borderId="38" xfId="3" applyFont="1" applyFill="1" applyBorder="1" applyAlignment="1">
      <alignment horizontal="left" vertical="top"/>
    </xf>
    <xf numFmtId="0" fontId="36" fillId="3" borderId="33" xfId="3" applyFont="1" applyFill="1" applyBorder="1" applyAlignment="1">
      <alignment wrapText="1"/>
    </xf>
    <xf numFmtId="0" fontId="57" fillId="3" borderId="74" xfId="3" applyFont="1" applyFill="1" applyBorder="1" applyAlignment="1">
      <alignment horizontal="center"/>
    </xf>
    <xf numFmtId="0" fontId="36" fillId="3" borderId="30" xfId="3" applyFont="1" applyFill="1" applyBorder="1" applyAlignment="1">
      <alignment wrapText="1"/>
    </xf>
    <xf numFmtId="166" fontId="34" fillId="3" borderId="23" xfId="3" applyNumberFormat="1" applyFont="1" applyFill="1" applyBorder="1" applyAlignment="1">
      <alignment horizontal="center"/>
    </xf>
    <xf numFmtId="49" fontId="34" fillId="3" borderId="23" xfId="3" applyNumberFormat="1" applyFont="1" applyFill="1" applyBorder="1" applyAlignment="1">
      <alignment horizontal="center"/>
    </xf>
    <xf numFmtId="49" fontId="34" fillId="0" borderId="23" xfId="3" applyNumberFormat="1" applyFont="1" applyBorder="1" applyAlignment="1">
      <alignment horizontal="center"/>
    </xf>
    <xf numFmtId="49" fontId="34" fillId="3" borderId="34" xfId="3" applyNumberFormat="1" applyFont="1" applyFill="1" applyBorder="1" applyAlignment="1">
      <alignment horizontal="center"/>
    </xf>
    <xf numFmtId="166" fontId="34" fillId="3" borderId="34" xfId="3" applyNumberFormat="1" applyFont="1" applyFill="1" applyBorder="1"/>
    <xf numFmtId="1" fontId="36" fillId="3" borderId="66" xfId="3" applyNumberFormat="1" applyFont="1" applyFill="1" applyBorder="1" applyAlignment="1">
      <alignment horizontal="left" vertical="top"/>
    </xf>
    <xf numFmtId="0" fontId="36" fillId="3" borderId="56" xfId="3" applyFont="1" applyFill="1" applyBorder="1" applyAlignment="1">
      <alignment wrapText="1"/>
    </xf>
    <xf numFmtId="165" fontId="57" fillId="3" borderId="67" xfId="3" applyNumberFormat="1" applyFont="1" applyFill="1" applyBorder="1" applyAlignment="1">
      <alignment horizontal="center"/>
    </xf>
    <xf numFmtId="1" fontId="36" fillId="3" borderId="29" xfId="3" applyNumberFormat="1" applyFont="1" applyFill="1" applyBorder="1" applyAlignment="1">
      <alignment horizontal="left" vertical="top"/>
    </xf>
    <xf numFmtId="165" fontId="57" fillId="3" borderId="51" xfId="3" applyNumberFormat="1" applyFont="1" applyFill="1" applyBorder="1" applyAlignment="1">
      <alignment horizontal="center"/>
    </xf>
    <xf numFmtId="166" fontId="34" fillId="0" borderId="76" xfId="3" applyNumberFormat="1" applyFont="1" applyBorder="1" applyAlignment="1">
      <alignment horizontal="center"/>
    </xf>
    <xf numFmtId="49" fontId="34" fillId="3" borderId="57" xfId="3" applyNumberFormat="1" applyFont="1" applyFill="1" applyAlignment="1">
      <alignment horizontal="center"/>
    </xf>
    <xf numFmtId="166" fontId="34" fillId="0" borderId="76" xfId="3" applyNumberFormat="1" applyFont="1" applyBorder="1"/>
    <xf numFmtId="166" fontId="34" fillId="0" borderId="31" xfId="3" applyNumberFormat="1" applyFont="1" applyBorder="1" applyAlignment="1">
      <alignment horizontal="center"/>
    </xf>
    <xf numFmtId="49" fontId="34" fillId="3" borderId="52" xfId="3" applyNumberFormat="1" applyFont="1" applyFill="1" applyBorder="1" applyAlignment="1">
      <alignment horizontal="center"/>
    </xf>
    <xf numFmtId="166" fontId="34" fillId="7" borderId="23" xfId="3" applyNumberFormat="1" applyFont="1" applyFill="1" applyBorder="1"/>
    <xf numFmtId="0" fontId="36" fillId="3" borderId="22" xfId="3" applyFont="1" applyFill="1" applyBorder="1"/>
    <xf numFmtId="166" fontId="34" fillId="0" borderId="36" xfId="3" applyNumberFormat="1" applyFont="1" applyBorder="1" applyAlignment="1">
      <alignment horizontal="center"/>
    </xf>
    <xf numFmtId="1" fontId="36" fillId="0" borderId="21" xfId="3" applyNumberFormat="1" applyFont="1" applyBorder="1" applyAlignment="1">
      <alignment horizontal="left" vertical="top"/>
    </xf>
    <xf numFmtId="0" fontId="82" fillId="0" borderId="22" xfId="3" applyFont="1" applyBorder="1" applyAlignment="1">
      <alignment wrapText="1"/>
    </xf>
    <xf numFmtId="0" fontId="57" fillId="0" borderId="27" xfId="3" applyFont="1" applyBorder="1" applyAlignment="1">
      <alignment horizontal="center"/>
    </xf>
    <xf numFmtId="166" fontId="34" fillId="0" borderId="23" xfId="3" applyNumberFormat="1" applyFont="1" applyBorder="1" applyAlignment="1">
      <alignment horizontal="center"/>
    </xf>
    <xf numFmtId="0" fontId="36" fillId="0" borderId="38" xfId="3" applyFont="1" applyBorder="1" applyAlignment="1">
      <alignment horizontal="left" vertical="top"/>
    </xf>
    <xf numFmtId="0" fontId="36" fillId="0" borderId="33" xfId="3" applyFont="1" applyBorder="1"/>
    <xf numFmtId="0" fontId="57" fillId="0" borderId="22" xfId="3" applyFont="1" applyBorder="1" applyAlignment="1">
      <alignment horizontal="center"/>
    </xf>
    <xf numFmtId="166" fontId="34" fillId="0" borderId="55" xfId="3" applyNumberFormat="1" applyFont="1" applyBorder="1" applyAlignment="1">
      <alignment horizontal="center"/>
    </xf>
    <xf numFmtId="49" fontId="34" fillId="0" borderId="57" xfId="3" applyNumberFormat="1" applyFont="1"/>
    <xf numFmtId="166" fontId="34" fillId="0" borderId="55" xfId="3" applyNumberFormat="1" applyFont="1" applyBorder="1"/>
    <xf numFmtId="0" fontId="34" fillId="0" borderId="23" xfId="3" applyFont="1" applyBorder="1" applyAlignment="1">
      <alignment horizontal="center"/>
    </xf>
    <xf numFmtId="0" fontId="36" fillId="3" borderId="114" xfId="3" applyFont="1" applyFill="1" applyBorder="1" applyAlignment="1">
      <alignment horizontal="center" vertical="center"/>
    </xf>
    <xf numFmtId="0" fontId="82" fillId="3" borderId="115" xfId="3" applyFont="1" applyFill="1" applyBorder="1" applyAlignment="1">
      <alignment horizontal="left" vertical="top" wrapText="1"/>
    </xf>
    <xf numFmtId="0" fontId="57" fillId="3" borderId="116" xfId="3" applyFont="1" applyFill="1" applyBorder="1" applyAlignment="1">
      <alignment horizontal="center" vertical="center"/>
    </xf>
    <xf numFmtId="166" fontId="34" fillId="3" borderId="113" xfId="3" applyNumberFormat="1" applyFont="1" applyFill="1" applyBorder="1" applyAlignment="1">
      <alignment horizontal="center" vertical="center"/>
    </xf>
    <xf numFmtId="0" fontId="34" fillId="3" borderId="117" xfId="3" applyFont="1" applyFill="1" applyBorder="1" applyAlignment="1">
      <alignment horizontal="center" vertical="center"/>
    </xf>
    <xf numFmtId="0" fontId="36" fillId="0" borderId="85" xfId="3" applyFont="1" applyBorder="1" applyAlignment="1">
      <alignment horizontal="left"/>
    </xf>
    <xf numFmtId="0" fontId="36" fillId="0" borderId="84" xfId="3" applyFont="1" applyBorder="1"/>
    <xf numFmtId="0" fontId="82" fillId="0" borderId="50" xfId="3" applyFont="1" applyBorder="1" applyAlignment="1">
      <alignment horizontal="center" vertical="center"/>
    </xf>
    <xf numFmtId="0" fontId="34" fillId="0" borderId="55" xfId="3" applyFont="1" applyBorder="1" applyAlignment="1">
      <alignment horizontal="center"/>
    </xf>
    <xf numFmtId="49" fontId="36" fillId="0" borderId="21" xfId="3" applyNumberFormat="1" applyFont="1" applyBorder="1" applyAlignment="1">
      <alignment horizontal="left"/>
    </xf>
    <xf numFmtId="0" fontId="36" fillId="7" borderId="36" xfId="3" applyFont="1" applyFill="1" applyBorder="1" applyAlignment="1">
      <alignment horizontal="left"/>
    </xf>
    <xf numFmtId="0" fontId="83" fillId="3" borderId="28" xfId="3" applyFont="1" applyFill="1" applyBorder="1" applyAlignment="1">
      <alignment horizontal="center" vertical="center"/>
    </xf>
    <xf numFmtId="166" fontId="34" fillId="7" borderId="36" xfId="3" applyNumberFormat="1" applyFont="1" applyFill="1" applyBorder="1" applyAlignment="1">
      <alignment horizontal="center"/>
    </xf>
    <xf numFmtId="0" fontId="34" fillId="7" borderId="23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/>
    </xf>
    <xf numFmtId="166" fontId="29" fillId="13" borderId="36" xfId="3" applyNumberFormat="1" applyFont="1" applyFill="1" applyBorder="1" applyAlignment="1">
      <alignment horizontal="center"/>
    </xf>
    <xf numFmtId="0" fontId="29" fillId="13" borderId="23" xfId="3" applyFont="1" applyFill="1" applyBorder="1" applyAlignment="1">
      <alignment horizontal="center"/>
    </xf>
    <xf numFmtId="166" fontId="29" fillId="13" borderId="23" xfId="3" applyNumberFormat="1" applyFont="1" applyFill="1" applyBorder="1"/>
    <xf numFmtId="0" fontId="29" fillId="13" borderId="0" xfId="0" applyFont="1" applyFill="1" applyAlignment="1">
      <alignment vertical="center" wrapText="1"/>
    </xf>
    <xf numFmtId="0" fontId="84" fillId="13" borderId="0" xfId="0" applyFont="1" applyFill="1" applyAlignment="1">
      <alignment horizontal="center"/>
    </xf>
    <xf numFmtId="0" fontId="85" fillId="13" borderId="0" xfId="0" applyFont="1" applyFill="1"/>
    <xf numFmtId="166" fontId="29" fillId="14" borderId="34" xfId="3" applyNumberFormat="1" applyFont="1" applyFill="1" applyBorder="1" applyAlignment="1">
      <alignment horizontal="center"/>
    </xf>
    <xf numFmtId="0" fontId="29" fillId="14" borderId="44" xfId="3" applyFont="1" applyFill="1" applyBorder="1" applyAlignment="1">
      <alignment horizontal="center"/>
    </xf>
    <xf numFmtId="166" fontId="29" fillId="14" borderId="34" xfId="3" applyNumberFormat="1" applyFont="1" applyFill="1" applyBorder="1"/>
    <xf numFmtId="0" fontId="29" fillId="14" borderId="38" xfId="3" applyFont="1" applyFill="1" applyBorder="1" applyAlignment="1">
      <alignment horizontal="left"/>
    </xf>
    <xf numFmtId="0" fontId="86" fillId="13" borderId="0" xfId="0" applyFont="1" applyFill="1" applyAlignment="1">
      <alignment vertical="center" wrapText="1"/>
    </xf>
    <xf numFmtId="0" fontId="75" fillId="14" borderId="48" xfId="3" applyFont="1" applyFill="1" applyBorder="1" applyAlignment="1">
      <alignment horizontal="center" vertical="center"/>
    </xf>
    <xf numFmtId="49" fontId="29" fillId="14" borderId="23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/>
    <xf numFmtId="1" fontId="29" fillId="14" borderId="21" xfId="3" applyNumberFormat="1" applyFont="1" applyFill="1" applyBorder="1" applyAlignment="1">
      <alignment horizontal="left" vertical="top"/>
    </xf>
    <xf numFmtId="165" fontId="75" fillId="14" borderId="27" xfId="3" applyNumberFormat="1" applyFont="1" applyFill="1" applyBorder="1" applyAlignment="1">
      <alignment horizontal="center"/>
    </xf>
    <xf numFmtId="0" fontId="29" fillId="13" borderId="100" xfId="3" applyFont="1" applyFill="1" applyBorder="1" applyAlignment="1">
      <alignment horizontal="left" vertical="top"/>
    </xf>
    <xf numFmtId="0" fontId="15" fillId="13" borderId="100" xfId="3" applyFont="1" applyFill="1" applyBorder="1" applyAlignment="1">
      <alignment horizontal="left" vertical="top"/>
    </xf>
    <xf numFmtId="49" fontId="28" fillId="3" borderId="21" xfId="3" applyNumberFormat="1" applyFont="1" applyFill="1" applyBorder="1" applyAlignment="1">
      <alignment horizontal="left"/>
    </xf>
    <xf numFmtId="0" fontId="33" fillId="3" borderId="28" xfId="3" applyFont="1" applyFill="1" applyBorder="1" applyAlignment="1">
      <alignment horizontal="center" vertical="center"/>
    </xf>
    <xf numFmtId="0" fontId="28" fillId="7" borderId="21" xfId="3" applyFont="1" applyFill="1" applyBorder="1" applyAlignment="1">
      <alignment horizontal="left"/>
    </xf>
    <xf numFmtId="0" fontId="28" fillId="7" borderId="22" xfId="3" applyFont="1" applyFill="1" applyBorder="1" applyAlignment="1">
      <alignment wrapText="1"/>
    </xf>
    <xf numFmtId="0" fontId="33" fillId="7" borderId="22" xfId="3" applyFont="1" applyFill="1" applyBorder="1" applyAlignment="1">
      <alignment horizontal="center" vertical="center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28" fillId="0" borderId="85" xfId="3" applyFont="1" applyBorder="1" applyAlignment="1">
      <alignment horizontal="left"/>
    </xf>
    <xf numFmtId="0" fontId="3" fillId="0" borderId="50" xfId="3" applyFont="1" applyBorder="1"/>
    <xf numFmtId="0" fontId="13" fillId="0" borderId="100" xfId="3" applyFont="1" applyBorder="1" applyAlignment="1">
      <alignment horizontal="left" vertical="top"/>
    </xf>
    <xf numFmtId="49" fontId="34" fillId="13" borderId="57" xfId="3" applyNumberFormat="1" applyFont="1" applyFill="1"/>
    <xf numFmtId="166" fontId="34" fillId="13" borderId="23" xfId="3" applyNumberFormat="1" applyFont="1" applyFill="1" applyBorder="1" applyAlignment="1">
      <alignment horizontal="center"/>
    </xf>
    <xf numFmtId="49" fontId="29" fillId="13" borderId="23" xfId="3" applyNumberFormat="1" applyFont="1" applyFill="1" applyBorder="1" applyAlignment="1">
      <alignment horizontal="center"/>
    </xf>
    <xf numFmtId="0" fontId="57" fillId="0" borderId="33" xfId="3" applyFont="1" applyBorder="1" applyAlignment="1">
      <alignment horizontal="center"/>
    </xf>
    <xf numFmtId="166" fontId="34" fillId="0" borderId="34" xfId="3" applyNumberFormat="1" applyFont="1" applyBorder="1" applyAlignment="1">
      <alignment horizontal="center"/>
    </xf>
    <xf numFmtId="49" fontId="34" fillId="13" borderId="28" xfId="3" applyNumberFormat="1" applyFont="1" applyFill="1" applyBorder="1"/>
    <xf numFmtId="166" fontId="34" fillId="13" borderId="23" xfId="3" applyNumberFormat="1" applyFont="1" applyFill="1" applyBorder="1"/>
    <xf numFmtId="166" fontId="29" fillId="13" borderId="23" xfId="3" applyNumberFormat="1" applyFont="1" applyFill="1" applyBorder="1" applyAlignment="1">
      <alignment horizontal="center"/>
    </xf>
    <xf numFmtId="49" fontId="29" fillId="13" borderId="28" xfId="3" applyNumberFormat="1" applyFont="1" applyFill="1" applyBorder="1" applyAlignment="1">
      <alignment horizontal="center"/>
    </xf>
    <xf numFmtId="0" fontId="78" fillId="14" borderId="22" xfId="3" applyFont="1" applyFill="1" applyBorder="1"/>
    <xf numFmtId="1" fontId="29" fillId="14" borderId="69" xfId="3" applyNumberFormat="1" applyFont="1" applyFill="1" applyBorder="1" applyAlignment="1">
      <alignment horizontal="left" vertical="top"/>
    </xf>
    <xf numFmtId="0" fontId="29" fillId="14" borderId="22" xfId="3" applyFont="1" applyFill="1" applyBorder="1"/>
    <xf numFmtId="165" fontId="75" fillId="14" borderId="28" xfId="3" applyNumberFormat="1" applyFont="1" applyFill="1" applyBorder="1" applyAlignment="1">
      <alignment horizontal="center"/>
    </xf>
    <xf numFmtId="166" fontId="78" fillId="13" borderId="36" xfId="3" applyNumberFormat="1" applyFont="1" applyFill="1" applyBorder="1" applyAlignment="1">
      <alignment horizontal="center"/>
    </xf>
    <xf numFmtId="0" fontId="34" fillId="13" borderId="21" xfId="3" applyFont="1" applyFill="1" applyBorder="1" applyAlignment="1">
      <alignment horizontal="left" vertical="top"/>
    </xf>
    <xf numFmtId="0" fontId="34" fillId="13" borderId="22" xfId="3" applyFont="1" applyFill="1" applyBorder="1"/>
    <xf numFmtId="0" fontId="49" fillId="13" borderId="22" xfId="3" applyFont="1" applyFill="1" applyBorder="1" applyAlignment="1">
      <alignment horizontal="center"/>
    </xf>
    <xf numFmtId="0" fontId="34" fillId="13" borderId="66" xfId="3" applyFont="1" applyFill="1" applyBorder="1" applyAlignment="1">
      <alignment horizontal="left" vertical="top"/>
    </xf>
    <xf numFmtId="0" fontId="34" fillId="13" borderId="56" xfId="3" applyFont="1" applyFill="1" applyBorder="1"/>
    <xf numFmtId="166" fontId="29" fillId="14" borderId="23" xfId="3" applyNumberFormat="1" applyFont="1" applyFill="1" applyBorder="1" applyAlignment="1">
      <alignment horizontal="center"/>
    </xf>
    <xf numFmtId="49" fontId="39" fillId="10" borderId="58" xfId="3" applyNumberFormat="1" applyFont="1" applyFill="1" applyBorder="1" applyAlignment="1">
      <alignment horizontal="left" vertical="top"/>
    </xf>
    <xf numFmtId="0" fontId="39" fillId="10" borderId="43" xfId="3" applyFont="1" applyFill="1" applyBorder="1" applyAlignment="1">
      <alignment horizontal="center"/>
    </xf>
    <xf numFmtId="49" fontId="51" fillId="10" borderId="45" xfId="3" applyNumberFormat="1" applyFont="1" applyFill="1" applyBorder="1" applyAlignment="1">
      <alignment horizontal="center"/>
    </xf>
    <xf numFmtId="1" fontId="29" fillId="13" borderId="36" xfId="3" applyNumberFormat="1" applyFont="1" applyFill="1" applyBorder="1" applyAlignment="1">
      <alignment horizontal="left" vertical="top"/>
    </xf>
    <xf numFmtId="0" fontId="29" fillId="13" borderId="28" xfId="3" applyFont="1" applyFill="1" applyBorder="1" applyAlignment="1">
      <alignment wrapText="1"/>
    </xf>
    <xf numFmtId="166" fontId="29" fillId="13" borderId="28" xfId="3" applyNumberFormat="1" applyFont="1" applyFill="1" applyBorder="1" applyAlignment="1">
      <alignment horizontal="center"/>
    </xf>
    <xf numFmtId="1" fontId="29" fillId="13" borderId="53" xfId="3" applyNumberFormat="1" applyFont="1" applyFill="1" applyBorder="1" applyAlignment="1">
      <alignment horizontal="left" vertical="top"/>
    </xf>
    <xf numFmtId="0" fontId="29" fillId="13" borderId="52" xfId="3" applyFont="1" applyFill="1" applyBorder="1" applyAlignment="1">
      <alignment wrapText="1"/>
    </xf>
    <xf numFmtId="166" fontId="29" fillId="13" borderId="52" xfId="3" applyNumberFormat="1" applyFont="1" applyFill="1" applyBorder="1" applyAlignment="1">
      <alignment horizontal="center"/>
    </xf>
    <xf numFmtId="49" fontId="29" fillId="13" borderId="31" xfId="3" applyNumberFormat="1" applyFont="1" applyFill="1" applyBorder="1" applyAlignment="1">
      <alignment horizontal="center"/>
    </xf>
    <xf numFmtId="166" fontId="29" fillId="13" borderId="31" xfId="3" applyNumberFormat="1" applyFont="1" applyFill="1" applyBorder="1"/>
    <xf numFmtId="0" fontId="75" fillId="13" borderId="47" xfId="3" applyFont="1" applyFill="1" applyBorder="1" applyAlignment="1">
      <alignment horizontal="center"/>
    </xf>
    <xf numFmtId="0" fontId="90" fillId="13" borderId="49" xfId="3" applyFont="1" applyFill="1" applyBorder="1" applyAlignment="1">
      <alignment horizontal="center" vertical="center"/>
    </xf>
    <xf numFmtId="0" fontId="57" fillId="3" borderId="47" xfId="3" applyFont="1" applyFill="1" applyBorder="1" applyAlignment="1">
      <alignment horizontal="center"/>
    </xf>
    <xf numFmtId="166" fontId="34" fillId="14" borderId="31" xfId="3" applyNumberFormat="1" applyFont="1" applyFill="1" applyBorder="1" applyAlignment="1">
      <alignment horizontal="center"/>
    </xf>
    <xf numFmtId="49" fontId="34" fillId="14" borderId="31" xfId="3" applyNumberFormat="1" applyFont="1" applyFill="1" applyBorder="1" applyAlignment="1">
      <alignment horizontal="center"/>
    </xf>
    <xf numFmtId="166" fontId="34" fillId="14" borderId="31" xfId="3" applyNumberFormat="1" applyFont="1" applyFill="1" applyBorder="1"/>
    <xf numFmtId="0" fontId="34" fillId="14" borderId="29" xfId="3" applyFont="1" applyFill="1" applyBorder="1" applyAlignment="1">
      <alignment horizontal="left" vertical="top"/>
    </xf>
    <xf numFmtId="0" fontId="34" fillId="14" borderId="30" xfId="3" applyFont="1" applyFill="1" applyBorder="1" applyAlignment="1">
      <alignment wrapText="1"/>
    </xf>
    <xf numFmtId="0" fontId="49" fillId="14" borderId="59" xfId="3" applyFont="1" applyFill="1" applyBorder="1" applyAlignment="1">
      <alignment horizontal="center"/>
    </xf>
    <xf numFmtId="0" fontId="29" fillId="13" borderId="22" xfId="3" applyFont="1" applyFill="1" applyBorder="1"/>
    <xf numFmtId="0" fontId="29" fillId="14" borderId="21" xfId="3" applyFont="1" applyFill="1" applyBorder="1" applyAlignment="1">
      <alignment horizontal="left"/>
    </xf>
    <xf numFmtId="0" fontId="86" fillId="13" borderId="28" xfId="0" applyFont="1" applyFill="1" applyBorder="1" applyAlignment="1">
      <alignment vertical="center" wrapText="1"/>
    </xf>
    <xf numFmtId="0" fontId="75" fillId="14" borderId="27" xfId="3" applyFont="1" applyFill="1" applyBorder="1" applyAlignment="1">
      <alignment horizontal="center" vertical="center"/>
    </xf>
    <xf numFmtId="0" fontId="29" fillId="14" borderId="28" xfId="3" applyFont="1" applyFill="1" applyBorder="1" applyAlignment="1">
      <alignment horizontal="center"/>
    </xf>
    <xf numFmtId="0" fontId="29" fillId="13" borderId="118" xfId="3" applyFont="1" applyFill="1" applyBorder="1" applyAlignment="1">
      <alignment horizontal="left" vertical="top"/>
    </xf>
    <xf numFmtId="0" fontId="91" fillId="13" borderId="44" xfId="3" applyFont="1" applyFill="1" applyBorder="1" applyAlignment="1">
      <alignment horizontal="center"/>
    </xf>
    <xf numFmtId="166" fontId="29" fillId="13" borderId="34" xfId="3" applyNumberFormat="1" applyFont="1" applyFill="1" applyBorder="1" applyAlignment="1">
      <alignment horizontal="center"/>
    </xf>
    <xf numFmtId="49" fontId="29" fillId="13" borderId="44" xfId="3" applyNumberFormat="1" applyFont="1" applyFill="1" applyBorder="1" applyAlignment="1">
      <alignment horizontal="center"/>
    </xf>
    <xf numFmtId="166" fontId="34" fillId="14" borderId="23" xfId="3" applyNumberFormat="1" applyFont="1" applyFill="1" applyBorder="1"/>
    <xf numFmtId="49" fontId="78" fillId="0" borderId="37" xfId="3" applyNumberFormat="1" applyFont="1" applyBorder="1" applyAlignment="1">
      <alignment horizontal="center"/>
    </xf>
    <xf numFmtId="49" fontId="28" fillId="0" borderId="57" xfId="3" applyNumberFormat="1" applyFont="1" applyAlignment="1">
      <alignment horizontal="center"/>
    </xf>
    <xf numFmtId="165" fontId="77" fillId="0" borderId="57" xfId="3" applyNumberFormat="1" applyFont="1"/>
    <xf numFmtId="0" fontId="33" fillId="0" borderId="30" xfId="3" applyFont="1" applyBorder="1" applyAlignment="1">
      <alignment horizontal="center"/>
    </xf>
    <xf numFmtId="166" fontId="4" fillId="0" borderId="53" xfId="3" applyNumberFormat="1" applyFont="1" applyBorder="1" applyAlignment="1">
      <alignment horizontal="center"/>
    </xf>
    <xf numFmtId="49" fontId="4" fillId="0" borderId="31" xfId="3" applyNumberFormat="1" applyFont="1" applyBorder="1"/>
    <xf numFmtId="166" fontId="4" fillId="0" borderId="31" xfId="3" applyNumberFormat="1" applyFont="1" applyBorder="1"/>
    <xf numFmtId="0" fontId="67" fillId="0" borderId="84" xfId="3" applyFont="1" applyBorder="1" applyAlignment="1">
      <alignment wrapText="1"/>
    </xf>
    <xf numFmtId="0" fontId="67" fillId="0" borderId="50" xfId="3" applyFont="1" applyBorder="1" applyAlignment="1">
      <alignment horizontal="center"/>
    </xf>
    <xf numFmtId="166" fontId="78" fillId="0" borderId="85" xfId="3" applyNumberFormat="1" applyFont="1" applyBorder="1" applyAlignment="1">
      <alignment horizontal="center"/>
    </xf>
    <xf numFmtId="49" fontId="78" fillId="0" borderId="55" xfId="3" applyNumberFormat="1" applyFont="1" applyBorder="1" applyAlignment="1">
      <alignment horizontal="center"/>
    </xf>
    <xf numFmtId="166" fontId="78" fillId="0" borderId="55" xfId="3" applyNumberFormat="1" applyFont="1" applyBorder="1"/>
    <xf numFmtId="0" fontId="33" fillId="0" borderId="48" xfId="3" applyFont="1" applyBorder="1" applyAlignment="1">
      <alignment horizontal="center"/>
    </xf>
    <xf numFmtId="1" fontId="36" fillId="7" borderId="66" xfId="3" applyNumberFormat="1" applyFont="1" applyFill="1" applyBorder="1" applyAlignment="1">
      <alignment horizontal="left" vertical="top"/>
    </xf>
    <xf numFmtId="0" fontId="36" fillId="7" borderId="56" xfId="3" applyFont="1" applyFill="1" applyBorder="1" applyAlignment="1">
      <alignment wrapText="1"/>
    </xf>
    <xf numFmtId="0" fontId="57" fillId="7" borderId="67" xfId="3" applyFont="1" applyFill="1" applyBorder="1" applyAlignment="1">
      <alignment horizontal="center"/>
    </xf>
    <xf numFmtId="166" fontId="34" fillId="7" borderId="76" xfId="3" applyNumberFormat="1" applyFont="1" applyFill="1" applyBorder="1" applyAlignment="1">
      <alignment horizontal="center"/>
    </xf>
    <xf numFmtId="49" fontId="34" fillId="7" borderId="57" xfId="3" applyNumberFormat="1" applyFont="1" applyFill="1" applyAlignment="1">
      <alignment horizontal="center"/>
    </xf>
    <xf numFmtId="166" fontId="34" fillId="7" borderId="76" xfId="3" applyNumberFormat="1" applyFont="1" applyFill="1" applyBorder="1"/>
    <xf numFmtId="166" fontId="34" fillId="0" borderId="26" xfId="3" applyNumberFormat="1" applyFont="1" applyBorder="1" applyAlignment="1">
      <alignment horizontal="center"/>
    </xf>
    <xf numFmtId="0" fontId="57" fillId="0" borderId="46" xfId="3" applyFont="1" applyBorder="1" applyAlignment="1">
      <alignment horizontal="center" vertical="center"/>
    </xf>
    <xf numFmtId="0" fontId="57" fillId="0" borderId="47" xfId="3" applyFont="1" applyBorder="1" applyAlignment="1">
      <alignment horizontal="center" vertical="center"/>
    </xf>
    <xf numFmtId="0" fontId="36" fillId="0" borderId="83" xfId="3" applyFont="1" applyBorder="1" applyAlignment="1">
      <alignment horizontal="left" vertical="top"/>
    </xf>
    <xf numFmtId="0" fontId="82" fillId="0" borderId="84" xfId="3" applyFont="1" applyBorder="1" applyAlignment="1">
      <alignment wrapText="1"/>
    </xf>
    <xf numFmtId="0" fontId="81" fillId="0" borderId="84" xfId="3" applyFont="1" applyBorder="1" applyAlignment="1">
      <alignment horizontal="center"/>
    </xf>
    <xf numFmtId="0" fontId="57" fillId="0" borderId="28" xfId="3" applyFont="1" applyBorder="1" applyAlignment="1">
      <alignment horizontal="center"/>
    </xf>
    <xf numFmtId="0" fontId="36" fillId="0" borderId="27" xfId="3" applyFont="1" applyBorder="1" applyAlignment="1">
      <alignment wrapText="1"/>
    </xf>
    <xf numFmtId="166" fontId="34" fillId="0" borderId="85" xfId="3" applyNumberFormat="1" applyFont="1" applyBorder="1" applyAlignment="1">
      <alignment horizontal="center"/>
    </xf>
    <xf numFmtId="49" fontId="34" fillId="0" borderId="55" xfId="3" applyNumberFormat="1" applyFont="1" applyBorder="1" applyAlignment="1">
      <alignment horizontal="center"/>
    </xf>
    <xf numFmtId="49" fontId="34" fillId="0" borderId="37" xfId="3" applyNumberFormat="1" applyFont="1" applyBorder="1" applyAlignment="1">
      <alignment horizontal="center"/>
    </xf>
    <xf numFmtId="0" fontId="36" fillId="0" borderId="21" xfId="3" applyFont="1" applyBorder="1" applyAlignment="1">
      <alignment horizontal="left"/>
    </xf>
    <xf numFmtId="0" fontId="82" fillId="0" borderId="22" xfId="3" applyFont="1" applyBorder="1"/>
    <xf numFmtId="0" fontId="93" fillId="0" borderId="27" xfId="3" applyFont="1" applyBorder="1" applyAlignment="1">
      <alignment horizontal="center" vertical="center"/>
    </xf>
    <xf numFmtId="49" fontId="36" fillId="8" borderId="21" xfId="3" applyNumberFormat="1" applyFont="1" applyFill="1" applyBorder="1" applyAlignment="1">
      <alignment horizontal="left"/>
    </xf>
    <xf numFmtId="0" fontId="36" fillId="8" borderId="27" xfId="3" applyFont="1" applyFill="1" applyBorder="1"/>
    <xf numFmtId="0" fontId="82" fillId="8" borderId="28" xfId="3" applyFont="1" applyFill="1" applyBorder="1" applyAlignment="1">
      <alignment horizontal="center" vertical="center"/>
    </xf>
    <xf numFmtId="0" fontId="82" fillId="0" borderId="27" xfId="3" applyFont="1" applyBorder="1"/>
    <xf numFmtId="166" fontId="34" fillId="8" borderId="23" xfId="3" applyNumberFormat="1" applyFont="1" applyFill="1" applyBorder="1" applyAlignment="1">
      <alignment horizontal="center"/>
    </xf>
    <xf numFmtId="0" fontId="34" fillId="8" borderId="28" xfId="3" applyFont="1" applyFill="1" applyBorder="1" applyAlignment="1">
      <alignment horizontal="center"/>
    </xf>
    <xf numFmtId="166" fontId="34" fillId="8" borderId="23" xfId="3" applyNumberFormat="1" applyFont="1" applyFill="1" applyBorder="1"/>
    <xf numFmtId="0" fontId="94" fillId="0" borderId="28" xfId="3" applyFont="1" applyBorder="1" applyAlignment="1">
      <alignment horizontal="center"/>
    </xf>
    <xf numFmtId="166" fontId="94" fillId="0" borderId="23" xfId="3" applyNumberFormat="1" applyFont="1" applyBorder="1"/>
    <xf numFmtId="0" fontId="82" fillId="0" borderId="27" xfId="3" applyFont="1" applyBorder="1" applyAlignment="1">
      <alignment horizontal="center"/>
    </xf>
    <xf numFmtId="166" fontId="94" fillId="0" borderId="23" xfId="3" applyNumberFormat="1" applyFont="1" applyBorder="1" applyAlignment="1">
      <alignment horizontal="center"/>
    </xf>
    <xf numFmtId="49" fontId="94" fillId="0" borderId="28" xfId="3" applyNumberFormat="1" applyFont="1" applyBorder="1" applyAlignment="1">
      <alignment horizontal="center"/>
    </xf>
    <xf numFmtId="1" fontId="36" fillId="3" borderId="21" xfId="3" applyNumberFormat="1" applyFont="1" applyFill="1" applyBorder="1" applyAlignment="1">
      <alignment horizontal="left" vertical="top"/>
    </xf>
    <xf numFmtId="1" fontId="36" fillId="0" borderId="21" xfId="3" applyNumberFormat="1" applyFont="1" applyBorder="1" applyAlignment="1">
      <alignment horizontal="left" vertical="center"/>
    </xf>
    <xf numFmtId="0" fontId="36" fillId="0" borderId="27" xfId="3" applyFont="1" applyBorder="1" applyAlignment="1">
      <alignment horizontal="center"/>
    </xf>
    <xf numFmtId="49" fontId="49" fillId="0" borderId="28" xfId="3" applyNumberFormat="1" applyFont="1" applyBorder="1" applyAlignment="1">
      <alignment horizontal="center"/>
    </xf>
    <xf numFmtId="0" fontId="36" fillId="0" borderId="27" xfId="3" applyFont="1" applyBorder="1" applyAlignment="1">
      <alignment horizontal="left"/>
    </xf>
    <xf numFmtId="0" fontId="57" fillId="0" borderId="28" xfId="3" applyFont="1" applyBorder="1" applyAlignment="1">
      <alignment horizontal="center" vertical="center"/>
    </xf>
    <xf numFmtId="0" fontId="36" fillId="0" borderId="36" xfId="3" applyFont="1" applyBorder="1" applyAlignment="1">
      <alignment horizontal="left" vertical="center"/>
    </xf>
    <xf numFmtId="0" fontId="34" fillId="0" borderId="23" xfId="3" applyFont="1" applyBorder="1" applyAlignment="1">
      <alignment horizontal="center" vertical="center"/>
    </xf>
    <xf numFmtId="0" fontId="36" fillId="13" borderId="36" xfId="3" applyFont="1" applyFill="1" applyBorder="1" applyAlignment="1">
      <alignment horizontal="left"/>
    </xf>
    <xf numFmtId="0" fontId="36" fillId="13" borderId="22" xfId="3" applyFont="1" applyFill="1" applyBorder="1"/>
    <xf numFmtId="165" fontId="82" fillId="13" borderId="47" xfId="3" applyNumberFormat="1" applyFont="1" applyFill="1" applyBorder="1" applyAlignment="1">
      <alignment horizontal="center" vertical="center"/>
    </xf>
    <xf numFmtId="0" fontId="34" fillId="13" borderId="23" xfId="3" applyFont="1" applyFill="1" applyBorder="1" applyAlignment="1">
      <alignment horizontal="center"/>
    </xf>
    <xf numFmtId="0" fontId="28" fillId="0" borderId="118" xfId="3" applyFont="1" applyBorder="1" applyAlignment="1">
      <alignment horizontal="left" vertical="top"/>
    </xf>
    <xf numFmtId="0" fontId="3" fillId="0" borderId="33" xfId="3" applyFont="1" applyBorder="1" applyAlignment="1">
      <alignment wrapText="1"/>
    </xf>
    <xf numFmtId="49" fontId="4" fillId="0" borderId="44" xfId="3" applyNumberFormat="1" applyFont="1" applyBorder="1" applyAlignment="1">
      <alignment horizontal="center"/>
    </xf>
    <xf numFmtId="0" fontId="55" fillId="0" borderId="54" xfId="3" applyFont="1" applyBorder="1" applyAlignment="1">
      <alignment horizontal="center" vertical="center" wrapText="1"/>
    </xf>
    <xf numFmtId="166" fontId="29" fillId="0" borderId="10" xfId="3" applyNumberFormat="1" applyFont="1" applyBorder="1" applyAlignment="1">
      <alignment horizontal="center"/>
    </xf>
    <xf numFmtId="0" fontId="29" fillId="0" borderId="76" xfId="3" applyFont="1" applyBorder="1" applyAlignment="1">
      <alignment horizontal="center"/>
    </xf>
    <xf numFmtId="0" fontId="28" fillId="0" borderId="66" xfId="3" applyFont="1" applyBorder="1" applyAlignment="1">
      <alignment horizontal="left"/>
    </xf>
    <xf numFmtId="0" fontId="33" fillId="0" borderId="67" xfId="3" applyFont="1" applyBorder="1" applyAlignment="1">
      <alignment horizontal="center" vertical="center"/>
    </xf>
    <xf numFmtId="0" fontId="28" fillId="3" borderId="101" xfId="3" applyFont="1" applyFill="1" applyBorder="1"/>
    <xf numFmtId="0" fontId="28" fillId="0" borderId="32" xfId="3" applyFont="1" applyBorder="1" applyAlignment="1">
      <alignment horizontal="left" vertical="top"/>
    </xf>
    <xf numFmtId="0" fontId="28" fillId="0" borderId="33" xfId="3" applyFont="1" applyBorder="1" applyAlignment="1">
      <alignment horizontal="left" vertical="top"/>
    </xf>
    <xf numFmtId="0" fontId="28" fillId="3" borderId="28" xfId="3" applyFont="1" applyFill="1" applyBorder="1" applyAlignment="1">
      <alignment horizontal="left"/>
    </xf>
    <xf numFmtId="1" fontId="28" fillId="14" borderId="21" xfId="3" applyNumberFormat="1" applyFont="1" applyFill="1" applyBorder="1" applyAlignment="1">
      <alignment horizontal="left" vertical="top"/>
    </xf>
    <xf numFmtId="0" fontId="28" fillId="14" borderId="22" xfId="3" applyFont="1" applyFill="1" applyBorder="1"/>
    <xf numFmtId="0" fontId="33" fillId="14" borderId="27" xfId="3" applyFont="1" applyFill="1" applyBorder="1" applyAlignment="1">
      <alignment horizontal="center"/>
    </xf>
    <xf numFmtId="49" fontId="29" fillId="14" borderId="37" xfId="3" applyNumberFormat="1" applyFont="1" applyFill="1" applyBorder="1" applyAlignment="1">
      <alignment horizontal="center"/>
    </xf>
    <xf numFmtId="1" fontId="28" fillId="13" borderId="21" xfId="3" applyNumberFormat="1" applyFont="1" applyFill="1" applyBorder="1" applyAlignment="1">
      <alignment horizontal="left" vertical="top"/>
    </xf>
    <xf numFmtId="0" fontId="28" fillId="13" borderId="22" xfId="3" applyFont="1" applyFill="1" applyBorder="1" applyAlignment="1">
      <alignment wrapText="1"/>
    </xf>
    <xf numFmtId="0" fontId="76" fillId="13" borderId="27" xfId="3" applyFont="1" applyFill="1" applyBorder="1" applyAlignment="1">
      <alignment horizontal="center"/>
    </xf>
    <xf numFmtId="0" fontId="28" fillId="0" borderId="24" xfId="3" applyFont="1" applyBorder="1" applyAlignment="1">
      <alignment horizontal="left" vertical="top"/>
    </xf>
    <xf numFmtId="0" fontId="33" fillId="0" borderId="25" xfId="3" applyFont="1" applyBorder="1" applyAlignment="1">
      <alignment horizontal="center"/>
    </xf>
    <xf numFmtId="49" fontId="29" fillId="0" borderId="26" xfId="3" applyNumberFormat="1" applyFont="1" applyBorder="1" applyAlignment="1">
      <alignment horizontal="center"/>
    </xf>
    <xf numFmtId="49" fontId="29" fillId="0" borderId="57" xfId="3" applyNumberFormat="1" applyFont="1" applyAlignment="1">
      <alignment horizontal="center"/>
    </xf>
    <xf numFmtId="0" fontId="67" fillId="0" borderId="22" xfId="3" applyFont="1" applyBorder="1" applyAlignment="1">
      <alignment wrapText="1"/>
    </xf>
    <xf numFmtId="0" fontId="28" fillId="3" borderId="104" xfId="3" applyFont="1" applyFill="1" applyBorder="1" applyAlignment="1">
      <alignment horizontal="left"/>
    </xf>
    <xf numFmtId="0" fontId="33" fillId="3" borderId="105" xfId="3" applyFont="1" applyFill="1" applyBorder="1" applyAlignment="1">
      <alignment horizontal="center" vertical="center"/>
    </xf>
    <xf numFmtId="166" fontId="4" fillId="3" borderId="103" xfId="3" applyNumberFormat="1" applyFont="1" applyFill="1" applyBorder="1" applyAlignment="1">
      <alignment horizontal="center"/>
    </xf>
    <xf numFmtId="0" fontId="4" fillId="3" borderId="106" xfId="3" applyFont="1" applyFill="1" applyBorder="1" applyAlignment="1">
      <alignment horizontal="center"/>
    </xf>
    <xf numFmtId="166" fontId="4" fillId="3" borderId="103" xfId="3" applyNumberFormat="1" applyFont="1" applyFill="1" applyBorder="1"/>
    <xf numFmtId="0" fontId="95" fillId="0" borderId="0" xfId="0" applyFont="1" applyAlignment="1">
      <alignment vertical="center" wrapText="1"/>
    </xf>
    <xf numFmtId="0" fontId="67" fillId="3" borderId="22" xfId="3" applyFont="1" applyFill="1" applyBorder="1" applyAlignment="1">
      <alignment wrapText="1"/>
    </xf>
    <xf numFmtId="0" fontId="80" fillId="3" borderId="47" xfId="3" applyFont="1" applyFill="1" applyBorder="1" applyAlignment="1">
      <alignment horizontal="center"/>
    </xf>
    <xf numFmtId="0" fontId="49" fillId="13" borderId="56" xfId="3" applyFont="1" applyFill="1" applyBorder="1" applyAlignment="1">
      <alignment horizontal="center"/>
    </xf>
    <xf numFmtId="166" fontId="34" fillId="13" borderId="76" xfId="3" applyNumberFormat="1" applyFont="1" applyFill="1" applyBorder="1" applyAlignment="1">
      <alignment horizontal="center"/>
    </xf>
    <xf numFmtId="166" fontId="34" fillId="13" borderId="76" xfId="3" applyNumberFormat="1" applyFont="1" applyFill="1" applyBorder="1"/>
    <xf numFmtId="166" fontId="34" fillId="13" borderId="119" xfId="3" applyNumberFormat="1" applyFont="1" applyFill="1" applyBorder="1" applyAlignment="1">
      <alignment horizontal="center"/>
    </xf>
    <xf numFmtId="0" fontId="96" fillId="0" borderId="44" xfId="0" applyFont="1" applyBorder="1" applyAlignment="1">
      <alignment horizontal="center"/>
    </xf>
    <xf numFmtId="0" fontId="28" fillId="0" borderId="44" xfId="0" applyFont="1" applyBorder="1" applyAlignment="1">
      <alignment horizontal="left"/>
    </xf>
    <xf numFmtId="1" fontId="82" fillId="7" borderId="21" xfId="3" applyNumberFormat="1" applyFont="1" applyFill="1" applyBorder="1" applyAlignment="1">
      <alignment horizontal="left" vertical="top"/>
    </xf>
    <xf numFmtId="0" fontId="97" fillId="7" borderId="22" xfId="3" applyFont="1" applyFill="1" applyBorder="1" applyAlignment="1">
      <alignment wrapText="1"/>
    </xf>
    <xf numFmtId="0" fontId="97" fillId="7" borderId="27" xfId="3" applyFont="1" applyFill="1" applyBorder="1" applyAlignment="1">
      <alignment horizontal="center"/>
    </xf>
    <xf numFmtId="166" fontId="34" fillId="7" borderId="23" xfId="3" applyNumberFormat="1" applyFont="1" applyFill="1" applyBorder="1" applyAlignment="1">
      <alignment horizontal="left" vertical="center"/>
    </xf>
    <xf numFmtId="49" fontId="98" fillId="7" borderId="28" xfId="3" applyNumberFormat="1" applyFont="1" applyFill="1" applyBorder="1" applyAlignment="1">
      <alignment horizontal="center"/>
    </xf>
    <xf numFmtId="165" fontId="57" fillId="3" borderId="27" xfId="3" applyNumberFormat="1" applyFont="1" applyFill="1" applyBorder="1" applyAlignment="1">
      <alignment horizontal="center"/>
    </xf>
    <xf numFmtId="0" fontId="99" fillId="0" borderId="84" xfId="3" applyFont="1" applyBorder="1" applyAlignment="1">
      <alignment horizontal="center"/>
    </xf>
    <xf numFmtId="1" fontId="36" fillId="14" borderId="21" xfId="3" applyNumberFormat="1" applyFont="1" applyFill="1" applyBorder="1" applyAlignment="1">
      <alignment horizontal="left" vertical="top"/>
    </xf>
    <xf numFmtId="0" fontId="82" fillId="14" borderId="22" xfId="3" applyFont="1" applyFill="1" applyBorder="1" applyAlignment="1">
      <alignment wrapText="1"/>
    </xf>
    <xf numFmtId="165" fontId="57" fillId="14" borderId="27" xfId="3" applyNumberFormat="1" applyFont="1" applyFill="1" applyBorder="1" applyAlignment="1">
      <alignment horizontal="center"/>
    </xf>
    <xf numFmtId="49" fontId="34" fillId="14" borderId="28" xfId="3" applyNumberFormat="1" applyFont="1" applyFill="1" applyBorder="1" applyAlignment="1">
      <alignment horizontal="center"/>
    </xf>
    <xf numFmtId="166" fontId="34" fillId="13" borderId="55" xfId="3" applyNumberFormat="1" applyFont="1" applyFill="1" applyBorder="1"/>
    <xf numFmtId="0" fontId="36" fillId="0" borderId="27" xfId="3" applyFont="1" applyBorder="1"/>
    <xf numFmtId="0" fontId="36" fillId="13" borderId="21" xfId="3" applyFont="1" applyFill="1" applyBorder="1" applyAlignment="1">
      <alignment horizontal="left" vertical="top"/>
    </xf>
    <xf numFmtId="0" fontId="36" fillId="13" borderId="27" xfId="3" applyFont="1" applyFill="1" applyBorder="1"/>
    <xf numFmtId="0" fontId="57" fillId="13" borderId="22" xfId="3" applyFont="1" applyFill="1" applyBorder="1" applyAlignment="1">
      <alignment horizontal="center"/>
    </xf>
    <xf numFmtId="166" fontId="34" fillId="13" borderId="36" xfId="3" applyNumberFormat="1" applyFont="1" applyFill="1" applyBorder="1" applyAlignment="1">
      <alignment horizontal="center"/>
    </xf>
    <xf numFmtId="49" fontId="34" fillId="13" borderId="23" xfId="3" applyNumberFormat="1" applyFont="1" applyFill="1" applyBorder="1" applyAlignment="1">
      <alignment horizontal="center"/>
    </xf>
    <xf numFmtId="1" fontId="36" fillId="14" borderId="38" xfId="3" applyNumberFormat="1" applyFont="1" applyFill="1" applyBorder="1" applyAlignment="1">
      <alignment horizontal="left" vertical="top"/>
    </xf>
    <xf numFmtId="0" fontId="36" fillId="14" borderId="33" xfId="3" applyFont="1" applyFill="1" applyBorder="1" applyAlignment="1">
      <alignment wrapText="1"/>
    </xf>
    <xf numFmtId="165" fontId="57" fillId="14" borderId="48" xfId="3" applyNumberFormat="1" applyFont="1" applyFill="1" applyBorder="1" applyAlignment="1">
      <alignment horizontal="center"/>
    </xf>
    <xf numFmtId="49" fontId="34" fillId="14" borderId="64" xfId="3" applyNumberFormat="1" applyFont="1" applyFill="1" applyBorder="1" applyAlignment="1">
      <alignment horizontal="center"/>
    </xf>
    <xf numFmtId="166" fontId="34" fillId="14" borderId="55" xfId="3" applyNumberFormat="1" applyFont="1" applyFill="1" applyBorder="1"/>
    <xf numFmtId="0" fontId="36" fillId="3" borderId="21" xfId="3" applyFont="1" applyFill="1" applyBorder="1" applyAlignment="1">
      <alignment horizontal="left"/>
    </xf>
    <xf numFmtId="0" fontId="57" fillId="3" borderId="22" xfId="3" applyFont="1" applyFill="1" applyBorder="1" applyAlignment="1">
      <alignment horizontal="center" vertical="center"/>
    </xf>
    <xf numFmtId="166" fontId="34" fillId="3" borderId="36" xfId="3" applyNumberFormat="1" applyFont="1" applyFill="1" applyBorder="1" applyAlignment="1">
      <alignment horizontal="center"/>
    </xf>
    <xf numFmtId="0" fontId="34" fillId="3" borderId="23" xfId="3" applyFont="1" applyFill="1" applyBorder="1" applyAlignment="1">
      <alignment horizontal="center"/>
    </xf>
    <xf numFmtId="0" fontId="36" fillId="3" borderId="83" xfId="3" applyFont="1" applyFill="1" applyBorder="1" applyAlignment="1">
      <alignment horizontal="left" vertical="top"/>
    </xf>
    <xf numFmtId="0" fontId="36" fillId="3" borderId="84" xfId="3" applyFont="1" applyFill="1" applyBorder="1" applyAlignment="1">
      <alignment wrapText="1"/>
    </xf>
    <xf numFmtId="0" fontId="57" fillId="3" borderId="50" xfId="3" applyFont="1" applyFill="1" applyBorder="1" applyAlignment="1">
      <alignment horizontal="center"/>
    </xf>
    <xf numFmtId="49" fontId="34" fillId="3" borderId="55" xfId="3" applyNumberFormat="1" applyFont="1" applyFill="1" applyBorder="1" applyAlignment="1">
      <alignment horizontal="center"/>
    </xf>
    <xf numFmtId="166" fontId="34" fillId="3" borderId="55" xfId="3" applyNumberFormat="1" applyFont="1" applyFill="1" applyBorder="1"/>
    <xf numFmtId="166" fontId="34" fillId="3" borderId="55" xfId="3" applyNumberFormat="1" applyFont="1" applyFill="1" applyBorder="1" applyAlignment="1">
      <alignment horizontal="center"/>
    </xf>
    <xf numFmtId="0" fontId="34" fillId="0" borderId="28" xfId="3" applyFont="1" applyBorder="1" applyAlignment="1">
      <alignment horizontal="center"/>
    </xf>
    <xf numFmtId="0" fontId="82" fillId="0" borderId="28" xfId="3" applyFont="1" applyBorder="1" applyAlignment="1">
      <alignment horizontal="center" vertical="center"/>
    </xf>
    <xf numFmtId="0" fontId="36" fillId="8" borderId="85" xfId="3" applyFont="1" applyFill="1" applyBorder="1" applyAlignment="1">
      <alignment horizontal="left"/>
    </xf>
    <xf numFmtId="0" fontId="36" fillId="8" borderId="84" xfId="3" applyFont="1" applyFill="1" applyBorder="1"/>
    <xf numFmtId="0" fontId="82" fillId="8" borderId="50" xfId="3" applyFont="1" applyFill="1" applyBorder="1" applyAlignment="1">
      <alignment horizontal="center" vertical="center"/>
    </xf>
    <xf numFmtId="166" fontId="34" fillId="8" borderId="55" xfId="3" applyNumberFormat="1" applyFont="1" applyFill="1" applyBorder="1" applyAlignment="1">
      <alignment horizontal="center"/>
    </xf>
    <xf numFmtId="0" fontId="34" fillId="8" borderId="55" xfId="3" applyFont="1" applyFill="1" applyBorder="1" applyAlignment="1">
      <alignment horizontal="center"/>
    </xf>
    <xf numFmtId="166" fontId="34" fillId="8" borderId="55" xfId="3" applyNumberFormat="1" applyFont="1" applyFill="1" applyBorder="1"/>
    <xf numFmtId="0" fontId="36" fillId="7" borderId="38" xfId="3" applyFont="1" applyFill="1" applyBorder="1" applyAlignment="1">
      <alignment horizontal="left" vertical="top"/>
    </xf>
    <xf numFmtId="0" fontId="36" fillId="7" borderId="67" xfId="3" applyFont="1" applyFill="1" applyBorder="1" applyAlignment="1">
      <alignment horizontal="left"/>
    </xf>
    <xf numFmtId="165" fontId="57" fillId="8" borderId="27" xfId="3" applyNumberFormat="1" applyFont="1" applyFill="1" applyBorder="1" applyAlignment="1">
      <alignment horizontal="center"/>
    </xf>
    <xf numFmtId="166" fontId="34" fillId="7" borderId="34" xfId="3" applyNumberFormat="1" applyFont="1" applyFill="1" applyBorder="1" applyAlignment="1">
      <alignment horizontal="center"/>
    </xf>
    <xf numFmtId="49" fontId="34" fillId="7" borderId="36" xfId="3" applyNumberFormat="1" applyFont="1" applyFill="1" applyBorder="1" applyAlignment="1">
      <alignment horizontal="center"/>
    </xf>
    <xf numFmtId="0" fontId="36" fillId="0" borderId="80" xfId="3" applyFont="1" applyBorder="1" applyAlignment="1">
      <alignment horizontal="left" vertical="top"/>
    </xf>
    <xf numFmtId="0" fontId="36" fillId="0" borderId="81" xfId="3" applyFont="1" applyBorder="1" applyAlignment="1">
      <alignment wrapText="1"/>
    </xf>
    <xf numFmtId="165" fontId="57" fillId="0" borderId="48" xfId="3" applyNumberFormat="1" applyFont="1" applyBorder="1" applyAlignment="1">
      <alignment horizontal="center"/>
    </xf>
    <xf numFmtId="165" fontId="57" fillId="0" borderId="27" xfId="3" applyNumberFormat="1" applyFont="1" applyBorder="1" applyAlignment="1">
      <alignment horizontal="center"/>
    </xf>
    <xf numFmtId="166" fontId="34" fillId="0" borderId="16" xfId="3" applyNumberFormat="1" applyFont="1" applyBorder="1" applyAlignment="1">
      <alignment horizontal="center"/>
    </xf>
    <xf numFmtId="166" fontId="34" fillId="0" borderId="16" xfId="3" applyNumberFormat="1" applyFont="1" applyBorder="1"/>
    <xf numFmtId="0" fontId="36" fillId="3" borderId="35" xfId="3" applyFont="1" applyFill="1" applyBorder="1" applyAlignment="1">
      <alignment horizontal="left" vertical="top"/>
    </xf>
    <xf numFmtId="0" fontId="36" fillId="3" borderId="25" xfId="3" applyFont="1" applyFill="1" applyBorder="1"/>
    <xf numFmtId="0" fontId="57" fillId="3" borderId="39" xfId="3" applyFont="1" applyFill="1" applyBorder="1" applyAlignment="1">
      <alignment horizontal="center"/>
    </xf>
    <xf numFmtId="166" fontId="34" fillId="3" borderId="26" xfId="3" applyNumberFormat="1" applyFont="1" applyFill="1" applyBorder="1" applyAlignment="1">
      <alignment horizontal="center"/>
    </xf>
    <xf numFmtId="49" fontId="34" fillId="3" borderId="39" xfId="3" applyNumberFormat="1" applyFont="1" applyFill="1" applyBorder="1" applyAlignment="1">
      <alignment horizontal="center"/>
    </xf>
    <xf numFmtId="166" fontId="34" fillId="3" borderId="26" xfId="3" applyNumberFormat="1" applyFont="1" applyFill="1" applyBorder="1"/>
    <xf numFmtId="0" fontId="57" fillId="0" borderId="27" xfId="3" applyFont="1" applyBorder="1" applyAlignment="1">
      <alignment horizontal="center" wrapText="1"/>
    </xf>
    <xf numFmtId="0" fontId="82" fillId="3" borderId="27" xfId="3" applyFont="1" applyFill="1" applyBorder="1" applyAlignment="1">
      <alignment horizontal="center" vertical="center"/>
    </xf>
    <xf numFmtId="0" fontId="57" fillId="3" borderId="22" xfId="3" applyFont="1" applyFill="1" applyBorder="1" applyAlignment="1">
      <alignment horizontal="center"/>
    </xf>
    <xf numFmtId="0" fontId="36" fillId="3" borderId="36" xfId="3" applyFont="1" applyFill="1" applyBorder="1" applyAlignment="1">
      <alignment horizontal="left" vertical="top"/>
    </xf>
    <xf numFmtId="1" fontId="87" fillId="3" borderId="69" xfId="3" applyNumberFormat="1" applyFont="1" applyFill="1" applyBorder="1" applyAlignment="1">
      <alignment horizontal="left" vertical="top"/>
    </xf>
    <xf numFmtId="0" fontId="87" fillId="3" borderId="22" xfId="3" applyFont="1" applyFill="1" applyBorder="1"/>
    <xf numFmtId="165" fontId="88" fillId="3" borderId="28" xfId="3" applyNumberFormat="1" applyFont="1" applyFill="1" applyBorder="1" applyAlignment="1">
      <alignment horizontal="center"/>
    </xf>
    <xf numFmtId="166" fontId="87" fillId="0" borderId="36" xfId="3" applyNumberFormat="1" applyFont="1" applyBorder="1" applyAlignment="1">
      <alignment horizontal="center"/>
    </xf>
    <xf numFmtId="49" fontId="87" fillId="0" borderId="23" xfId="3" applyNumberFormat="1" applyFont="1" applyBorder="1" applyAlignment="1">
      <alignment horizontal="center"/>
    </xf>
    <xf numFmtId="166" fontId="87" fillId="0" borderId="23" xfId="3" applyNumberFormat="1" applyFont="1" applyBorder="1"/>
    <xf numFmtId="165" fontId="88" fillId="3" borderId="37" xfId="3" applyNumberFormat="1" applyFont="1" applyFill="1" applyBorder="1" applyAlignment="1">
      <alignment horizontal="center"/>
    </xf>
    <xf numFmtId="0" fontId="87" fillId="3" borderId="69" xfId="3" applyFont="1" applyFill="1" applyBorder="1"/>
    <xf numFmtId="165" fontId="88" fillId="3" borderId="47" xfId="3" applyNumberFormat="1" applyFont="1" applyFill="1" applyBorder="1" applyAlignment="1">
      <alignment horizontal="center"/>
    </xf>
    <xf numFmtId="1" fontId="87" fillId="3" borderId="57" xfId="3" applyNumberFormat="1" applyFont="1" applyFill="1" applyAlignment="1">
      <alignment horizontal="left" vertical="top"/>
    </xf>
    <xf numFmtId="165" fontId="88" fillId="3" borderId="57" xfId="3" applyNumberFormat="1" applyFont="1" applyFill="1" applyAlignment="1">
      <alignment horizontal="center"/>
    </xf>
    <xf numFmtId="0" fontId="87" fillId="0" borderId="57" xfId="3" applyFont="1" applyAlignment="1">
      <alignment horizontal="left" vertical="center"/>
    </xf>
    <xf numFmtId="0" fontId="87" fillId="0" borderId="57" xfId="3" applyFont="1"/>
    <xf numFmtId="0" fontId="88" fillId="0" borderId="57" xfId="3" applyFont="1" applyAlignment="1">
      <alignment horizontal="center"/>
    </xf>
    <xf numFmtId="49" fontId="87" fillId="3" borderId="23" xfId="3" applyNumberFormat="1" applyFont="1" applyFill="1" applyBorder="1" applyAlignment="1">
      <alignment horizontal="center"/>
    </xf>
    <xf numFmtId="166" fontId="87" fillId="3" borderId="23" xfId="3" applyNumberFormat="1" applyFont="1" applyFill="1" applyBorder="1"/>
    <xf numFmtId="0" fontId="87" fillId="0" borderId="21" xfId="3" applyFont="1" applyBorder="1" applyAlignment="1">
      <alignment horizontal="left" vertical="top"/>
    </xf>
    <xf numFmtId="0" fontId="87" fillId="0" borderId="27" xfId="3" applyFont="1" applyBorder="1" applyAlignment="1">
      <alignment horizontal="left"/>
    </xf>
    <xf numFmtId="1" fontId="87" fillId="0" borderId="80" xfId="3" applyNumberFormat="1" applyFont="1" applyBorder="1" applyAlignment="1">
      <alignment horizontal="left" vertical="top"/>
    </xf>
    <xf numFmtId="0" fontId="87" fillId="3" borderId="84" xfId="3" applyFont="1" applyFill="1" applyBorder="1"/>
    <xf numFmtId="165" fontId="88" fillId="0" borderId="62" xfId="3" applyNumberFormat="1" applyFont="1" applyBorder="1" applyAlignment="1">
      <alignment horizontal="center"/>
    </xf>
    <xf numFmtId="166" fontId="87" fillId="0" borderId="26" xfId="3" applyNumberFormat="1" applyFont="1" applyBorder="1" applyAlignment="1">
      <alignment horizontal="center"/>
    </xf>
    <xf numFmtId="49" fontId="87" fillId="0" borderId="63" xfId="3" applyNumberFormat="1" applyFont="1" applyBorder="1" applyAlignment="1">
      <alignment horizontal="center"/>
    </xf>
    <xf numFmtId="166" fontId="87" fillId="0" borderId="26" xfId="3" applyNumberFormat="1" applyFont="1" applyBorder="1"/>
    <xf numFmtId="1" fontId="87" fillId="0" borderId="38" xfId="3" applyNumberFormat="1" applyFont="1" applyBorder="1" applyAlignment="1">
      <alignment horizontal="left" vertical="top"/>
    </xf>
    <xf numFmtId="165" fontId="88" fillId="0" borderId="48" xfId="3" applyNumberFormat="1" applyFont="1" applyBorder="1" applyAlignment="1">
      <alignment horizontal="center"/>
    </xf>
    <xf numFmtId="166" fontId="87" fillId="0" borderId="23" xfId="3" applyNumberFormat="1" applyFont="1" applyBorder="1" applyAlignment="1">
      <alignment horizontal="center"/>
    </xf>
    <xf numFmtId="49" fontId="87" fillId="0" borderId="64" xfId="3" applyNumberFormat="1" applyFont="1" applyBorder="1" applyAlignment="1">
      <alignment horizontal="center"/>
    </xf>
    <xf numFmtId="166" fontId="87" fillId="0" borderId="55" xfId="3" applyNumberFormat="1" applyFont="1" applyBorder="1"/>
    <xf numFmtId="1" fontId="87" fillId="3" borderId="38" xfId="3" applyNumberFormat="1" applyFont="1" applyFill="1" applyBorder="1" applyAlignment="1">
      <alignment horizontal="left" vertical="top"/>
    </xf>
    <xf numFmtId="165" fontId="88" fillId="3" borderId="48" xfId="3" applyNumberFormat="1" applyFont="1" applyFill="1" applyBorder="1" applyAlignment="1">
      <alignment horizontal="center"/>
    </xf>
    <xf numFmtId="49" fontId="87" fillId="3" borderId="64" xfId="3" applyNumberFormat="1" applyFont="1" applyFill="1" applyBorder="1" applyAlignment="1">
      <alignment horizontal="center"/>
    </xf>
    <xf numFmtId="166" fontId="87" fillId="3" borderId="55" xfId="3" applyNumberFormat="1" applyFont="1" applyFill="1" applyBorder="1"/>
    <xf numFmtId="1" fontId="87" fillId="3" borderId="29" xfId="3" applyNumberFormat="1" applyFont="1" applyFill="1" applyBorder="1" applyAlignment="1">
      <alignment horizontal="left" vertical="top"/>
    </xf>
    <xf numFmtId="0" fontId="87" fillId="3" borderId="101" xfId="3" applyFont="1" applyFill="1" applyBorder="1"/>
    <xf numFmtId="165" fontId="88" fillId="3" borderId="102" xfId="3" applyNumberFormat="1" applyFont="1" applyFill="1" applyBorder="1" applyAlignment="1">
      <alignment horizontal="center"/>
    </xf>
    <xf numFmtId="166" fontId="87" fillId="3" borderId="31" xfId="3" applyNumberFormat="1" applyFont="1" applyFill="1" applyBorder="1" applyAlignment="1">
      <alignment horizontal="center"/>
    </xf>
    <xf numFmtId="49" fontId="87" fillId="3" borderId="71" xfId="3" applyNumberFormat="1" applyFont="1" applyFill="1" applyBorder="1" applyAlignment="1">
      <alignment horizontal="center"/>
    </xf>
    <xf numFmtId="166" fontId="87" fillId="3" borderId="65" xfId="3" applyNumberFormat="1" applyFont="1" applyFill="1" applyBorder="1"/>
    <xf numFmtId="1" fontId="87" fillId="3" borderId="21" xfId="3" applyNumberFormat="1" applyFont="1" applyFill="1" applyBorder="1" applyAlignment="1">
      <alignment horizontal="left" vertical="top"/>
    </xf>
    <xf numFmtId="166" fontId="87" fillId="3" borderId="36" xfId="3" applyNumberFormat="1" applyFont="1" applyFill="1" applyBorder="1" applyAlignment="1">
      <alignment horizontal="center"/>
    </xf>
    <xf numFmtId="1" fontId="87" fillId="0" borderId="36" xfId="3" applyNumberFormat="1" applyFont="1" applyBorder="1" applyAlignment="1">
      <alignment horizontal="left" vertical="top"/>
    </xf>
    <xf numFmtId="0" fontId="87" fillId="3" borderId="22" xfId="3" applyFont="1" applyFill="1" applyBorder="1" applyAlignment="1">
      <alignment wrapText="1"/>
    </xf>
    <xf numFmtId="165" fontId="88" fillId="3" borderId="27" xfId="3" applyNumberFormat="1" applyFont="1" applyFill="1" applyBorder="1" applyAlignment="1">
      <alignment horizontal="center"/>
    </xf>
    <xf numFmtId="49" fontId="87" fillId="0" borderId="37" xfId="3" applyNumberFormat="1" applyFont="1" applyBorder="1" applyAlignment="1">
      <alignment horizontal="center"/>
    </xf>
    <xf numFmtId="1" fontId="87" fillId="3" borderId="36" xfId="3" applyNumberFormat="1" applyFont="1" applyFill="1" applyBorder="1" applyAlignment="1">
      <alignment horizontal="left" vertical="top"/>
    </xf>
    <xf numFmtId="166" fontId="87" fillId="3" borderId="23" xfId="3" applyNumberFormat="1" applyFont="1" applyFill="1" applyBorder="1" applyAlignment="1">
      <alignment horizontal="center"/>
    </xf>
    <xf numFmtId="49" fontId="87" fillId="3" borderId="37" xfId="3" applyNumberFormat="1" applyFont="1" applyFill="1" applyBorder="1" applyAlignment="1">
      <alignment horizontal="center"/>
    </xf>
    <xf numFmtId="1" fontId="87" fillId="0" borderId="21" xfId="3" applyNumberFormat="1" applyFont="1" applyBorder="1" applyAlignment="1">
      <alignment horizontal="left" vertical="top"/>
    </xf>
    <xf numFmtId="49" fontId="87" fillId="0" borderId="28" xfId="3" applyNumberFormat="1" applyFont="1" applyBorder="1" applyAlignment="1">
      <alignment horizontal="center"/>
    </xf>
    <xf numFmtId="1" fontId="87" fillId="0" borderId="35" xfId="3" applyNumberFormat="1" applyFont="1" applyBorder="1" applyAlignment="1">
      <alignment horizontal="left" vertical="top"/>
    </xf>
    <xf numFmtId="165" fontId="88" fillId="3" borderId="54" xfId="3" applyNumberFormat="1" applyFont="1" applyFill="1" applyBorder="1" applyAlignment="1">
      <alignment horizontal="center"/>
    </xf>
    <xf numFmtId="49" fontId="87" fillId="0" borderId="68" xfId="3" applyNumberFormat="1" applyFont="1" applyBorder="1" applyAlignment="1">
      <alignment horizontal="center"/>
    </xf>
    <xf numFmtId="1" fontId="87" fillId="0" borderId="85" xfId="3" applyNumberFormat="1" applyFont="1" applyBorder="1" applyAlignment="1">
      <alignment horizontal="left" vertical="top"/>
    </xf>
    <xf numFmtId="166" fontId="87" fillId="0" borderId="55" xfId="3" applyNumberFormat="1" applyFont="1" applyBorder="1" applyAlignment="1">
      <alignment horizontal="center"/>
    </xf>
    <xf numFmtId="49" fontId="87" fillId="0" borderId="75" xfId="3" applyNumberFormat="1" applyFont="1" applyBorder="1" applyAlignment="1">
      <alignment horizontal="center"/>
    </xf>
    <xf numFmtId="49" fontId="87" fillId="3" borderId="28" xfId="3" applyNumberFormat="1" applyFont="1" applyFill="1" applyBorder="1" applyAlignment="1">
      <alignment horizontal="center"/>
    </xf>
    <xf numFmtId="0" fontId="87" fillId="0" borderId="56" xfId="3" applyFont="1" applyBorder="1" applyAlignment="1">
      <alignment wrapText="1"/>
    </xf>
    <xf numFmtId="165" fontId="88" fillId="0" borderId="67" xfId="3" applyNumberFormat="1" applyFont="1" applyBorder="1" applyAlignment="1">
      <alignment horizontal="center"/>
    </xf>
    <xf numFmtId="0" fontId="87" fillId="0" borderId="33" xfId="3" applyFont="1" applyBorder="1" applyAlignment="1">
      <alignment wrapText="1"/>
    </xf>
    <xf numFmtId="1" fontId="87" fillId="0" borderId="66" xfId="3" applyNumberFormat="1" applyFont="1" applyBorder="1" applyAlignment="1">
      <alignment horizontal="left" vertical="top"/>
    </xf>
    <xf numFmtId="49" fontId="87" fillId="0" borderId="45" xfId="3" applyNumberFormat="1" applyFont="1" applyBorder="1" applyAlignment="1">
      <alignment horizontal="center"/>
    </xf>
    <xf numFmtId="0" fontId="87" fillId="3" borderId="33" xfId="3" applyFont="1" applyFill="1" applyBorder="1" applyAlignment="1">
      <alignment wrapText="1"/>
    </xf>
    <xf numFmtId="0" fontId="87" fillId="0" borderId="22" xfId="3" applyFont="1" applyBorder="1" applyAlignment="1">
      <alignment wrapText="1"/>
    </xf>
    <xf numFmtId="0" fontId="88" fillId="0" borderId="27" xfId="3" applyFont="1" applyBorder="1" applyAlignment="1">
      <alignment horizontal="center"/>
    </xf>
    <xf numFmtId="49" fontId="87" fillId="0" borderId="21" xfId="3" applyNumberFormat="1" applyFont="1" applyBorder="1" applyAlignment="1">
      <alignment horizontal="left"/>
    </xf>
    <xf numFmtId="0" fontId="88" fillId="0" borderId="28" xfId="3" applyFont="1" applyBorder="1" applyAlignment="1">
      <alignment horizontal="center" vertical="center"/>
    </xf>
    <xf numFmtId="0" fontId="87" fillId="0" borderId="23" xfId="3" applyFont="1" applyBorder="1" applyAlignment="1">
      <alignment horizontal="center"/>
    </xf>
    <xf numFmtId="0" fontId="88" fillId="0" borderId="27" xfId="3" applyFont="1" applyBorder="1" applyAlignment="1">
      <alignment horizontal="left"/>
    </xf>
    <xf numFmtId="1" fontId="87" fillId="14" borderId="21" xfId="3" applyNumberFormat="1" applyFont="1" applyFill="1" applyBorder="1" applyAlignment="1">
      <alignment horizontal="left" vertical="top"/>
    </xf>
    <xf numFmtId="0" fontId="100" fillId="13" borderId="0" xfId="0" applyFont="1" applyFill="1" applyAlignment="1">
      <alignment vertical="center"/>
    </xf>
    <xf numFmtId="165" fontId="88" fillId="14" borderId="27" xfId="3" applyNumberFormat="1" applyFont="1" applyFill="1" applyBorder="1" applyAlignment="1">
      <alignment horizontal="center"/>
    </xf>
    <xf numFmtId="166" fontId="87" fillId="13" borderId="36" xfId="3" applyNumberFormat="1" applyFont="1" applyFill="1" applyBorder="1" applyAlignment="1">
      <alignment horizontal="center"/>
    </xf>
    <xf numFmtId="49" fontId="87" fillId="14" borderId="23" xfId="3" applyNumberFormat="1" applyFont="1" applyFill="1" applyBorder="1" applyAlignment="1">
      <alignment horizontal="center"/>
    </xf>
    <xf numFmtId="166" fontId="87" fillId="14" borderId="23" xfId="3" applyNumberFormat="1" applyFont="1" applyFill="1" applyBorder="1"/>
    <xf numFmtId="0" fontId="87" fillId="0" borderId="21" xfId="3" applyFont="1" applyBorder="1" applyAlignment="1">
      <alignment horizontal="left"/>
    </xf>
    <xf numFmtId="0" fontId="87" fillId="3" borderId="21" xfId="3" applyFont="1" applyFill="1" applyBorder="1" applyAlignment="1">
      <alignment horizontal="left"/>
    </xf>
    <xf numFmtId="0" fontId="100" fillId="3" borderId="22" xfId="3" applyFont="1" applyFill="1" applyBorder="1"/>
    <xf numFmtId="0" fontId="87" fillId="8" borderId="28" xfId="3" applyFont="1" applyFill="1" applyBorder="1" applyAlignment="1">
      <alignment horizontal="center"/>
    </xf>
    <xf numFmtId="0" fontId="87" fillId="0" borderId="36" xfId="3" applyFont="1" applyBorder="1" applyAlignment="1">
      <alignment horizontal="left" vertical="center"/>
    </xf>
    <xf numFmtId="0" fontId="87" fillId="0" borderId="22" xfId="3" applyFont="1" applyBorder="1" applyAlignment="1">
      <alignment horizontal="left" vertical="center"/>
    </xf>
    <xf numFmtId="165" fontId="89" fillId="0" borderId="47" xfId="3" applyNumberFormat="1" applyFont="1" applyBorder="1" applyAlignment="1">
      <alignment horizontal="center" vertical="center"/>
    </xf>
    <xf numFmtId="0" fontId="87" fillId="0" borderId="23" xfId="3" applyFont="1" applyBorder="1" applyAlignment="1">
      <alignment horizontal="center" vertical="center"/>
    </xf>
    <xf numFmtId="0" fontId="87" fillId="0" borderId="25" xfId="3" applyFont="1" applyBorder="1" applyAlignment="1">
      <alignment wrapText="1"/>
    </xf>
    <xf numFmtId="0" fontId="88" fillId="0" borderId="46" xfId="3" applyFont="1" applyBorder="1" applyAlignment="1">
      <alignment horizontal="center"/>
    </xf>
    <xf numFmtId="49" fontId="87" fillId="0" borderId="26" xfId="3" applyNumberFormat="1" applyFont="1" applyBorder="1" applyAlignment="1">
      <alignment horizontal="center"/>
    </xf>
    <xf numFmtId="1" fontId="87" fillId="0" borderId="32" xfId="3" applyNumberFormat="1" applyFont="1" applyBorder="1" applyAlignment="1">
      <alignment horizontal="left" vertical="top"/>
    </xf>
    <xf numFmtId="0" fontId="88" fillId="0" borderId="74" xfId="3" applyFont="1" applyBorder="1" applyAlignment="1">
      <alignment horizontal="center"/>
    </xf>
    <xf numFmtId="166" fontId="87" fillId="0" borderId="76" xfId="3" applyNumberFormat="1" applyFont="1" applyBorder="1" applyAlignment="1">
      <alignment horizontal="center"/>
    </xf>
    <xf numFmtId="49" fontId="87" fillId="0" borderId="76" xfId="3" applyNumberFormat="1" applyFont="1" applyBorder="1" applyAlignment="1">
      <alignment horizontal="center"/>
    </xf>
    <xf numFmtId="166" fontId="87" fillId="0" borderId="76" xfId="3" applyNumberFormat="1" applyFont="1" applyBorder="1"/>
    <xf numFmtId="0" fontId="87" fillId="0" borderId="29" xfId="3" applyFont="1" applyBorder="1" applyAlignment="1">
      <alignment horizontal="left" vertical="top"/>
    </xf>
    <xf numFmtId="0" fontId="87" fillId="0" borderId="30" xfId="3" applyFont="1" applyBorder="1" applyAlignment="1">
      <alignment wrapText="1"/>
    </xf>
    <xf numFmtId="0" fontId="88" fillId="0" borderId="51" xfId="3" applyFont="1" applyBorder="1" applyAlignment="1">
      <alignment horizontal="center"/>
    </xf>
    <xf numFmtId="166" fontId="87" fillId="0" borderId="31" xfId="3" applyNumberFormat="1" applyFont="1" applyBorder="1" applyAlignment="1">
      <alignment horizontal="center"/>
    </xf>
    <xf numFmtId="49" fontId="87" fillId="0" borderId="52" xfId="3" applyNumberFormat="1" applyFont="1" applyBorder="1" applyAlignment="1">
      <alignment horizontal="center"/>
    </xf>
    <xf numFmtId="166" fontId="87" fillId="0" borderId="31" xfId="3" applyNumberFormat="1" applyFont="1" applyBorder="1"/>
    <xf numFmtId="166" fontId="87" fillId="0" borderId="85" xfId="3" applyNumberFormat="1" applyFont="1" applyBorder="1" applyAlignment="1">
      <alignment horizontal="center"/>
    </xf>
    <xf numFmtId="49" fontId="87" fillId="0" borderId="55" xfId="3" applyNumberFormat="1" applyFont="1" applyBorder="1" applyAlignment="1">
      <alignment horizontal="center"/>
    </xf>
    <xf numFmtId="166" fontId="87" fillId="0" borderId="75" xfId="3" applyNumberFormat="1" applyFont="1" applyBorder="1"/>
    <xf numFmtId="1" fontId="87" fillId="0" borderId="83" xfId="3" applyNumberFormat="1" applyFont="1" applyBorder="1" applyAlignment="1">
      <alignment horizontal="left" vertical="top"/>
    </xf>
    <xf numFmtId="0" fontId="88" fillId="0" borderId="50" xfId="3" applyFont="1" applyBorder="1" applyAlignment="1">
      <alignment horizontal="center"/>
    </xf>
    <xf numFmtId="0" fontId="88" fillId="0" borderId="84" xfId="3" applyFont="1" applyBorder="1" applyAlignment="1">
      <alignment wrapText="1"/>
    </xf>
    <xf numFmtId="0" fontId="87" fillId="0" borderId="83" xfId="3" applyFont="1" applyBorder="1" applyAlignment="1">
      <alignment horizontal="left" vertical="top"/>
    </xf>
    <xf numFmtId="0" fontId="87" fillId="0" borderId="84" xfId="3" applyFont="1" applyBorder="1" applyAlignment="1">
      <alignment wrapText="1"/>
    </xf>
    <xf numFmtId="0" fontId="88" fillId="0" borderId="54" xfId="3" applyFont="1" applyBorder="1" applyAlignment="1">
      <alignment horizontal="center"/>
    </xf>
    <xf numFmtId="49" fontId="87" fillId="0" borderId="77" xfId="3" applyNumberFormat="1" applyFont="1" applyBorder="1" applyAlignment="1">
      <alignment horizontal="center"/>
    </xf>
    <xf numFmtId="0" fontId="87" fillId="0" borderId="22" xfId="3" applyFont="1" applyBorder="1"/>
    <xf numFmtId="165" fontId="88" fillId="0" borderId="27" xfId="3" applyNumberFormat="1" applyFont="1" applyBorder="1" applyAlignment="1">
      <alignment horizontal="center"/>
    </xf>
    <xf numFmtId="49" fontId="87" fillId="0" borderId="44" xfId="3" applyNumberFormat="1" applyFont="1" applyBorder="1" applyAlignment="1">
      <alignment horizontal="center"/>
    </xf>
    <xf numFmtId="0" fontId="87" fillId="3" borderId="21" xfId="3" applyFont="1" applyFill="1" applyBorder="1" applyAlignment="1">
      <alignment horizontal="left" vertical="top"/>
    </xf>
    <xf numFmtId="49" fontId="87" fillId="3" borderId="44" xfId="3" applyNumberFormat="1" applyFont="1" applyFill="1" applyBorder="1" applyAlignment="1">
      <alignment horizontal="center"/>
    </xf>
    <xf numFmtId="0" fontId="87" fillId="3" borderId="38" xfId="3" applyFont="1" applyFill="1" applyBorder="1" applyAlignment="1">
      <alignment horizontal="left" vertical="top"/>
    </xf>
    <xf numFmtId="0" fontId="87" fillId="3" borderId="33" xfId="3" applyFont="1" applyFill="1" applyBorder="1"/>
    <xf numFmtId="166" fontId="87" fillId="3" borderId="34" xfId="3" applyNumberFormat="1" applyFont="1" applyFill="1" applyBorder="1" applyAlignment="1">
      <alignment horizontal="center"/>
    </xf>
    <xf numFmtId="0" fontId="88" fillId="0" borderId="22" xfId="3" applyFont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3" fillId="3" borderId="83" xfId="3" applyFont="1" applyFill="1" applyBorder="1" applyAlignment="1">
      <alignment horizontal="center" vertical="center"/>
    </xf>
    <xf numFmtId="164" fontId="89" fillId="0" borderId="38" xfId="3" applyNumberFormat="1" applyFont="1" applyBorder="1" applyAlignment="1">
      <alignment horizontal="center" vertical="center" wrapText="1"/>
    </xf>
    <xf numFmtId="164" fontId="89" fillId="0" borderId="58" xfId="3" applyNumberFormat="1" applyFont="1" applyBorder="1" applyAlignment="1">
      <alignment horizontal="center" vertical="center" wrapText="1"/>
    </xf>
    <xf numFmtId="0" fontId="89" fillId="3" borderId="44" xfId="3" applyFont="1" applyFill="1" applyBorder="1" applyAlignment="1">
      <alignment horizontal="left" vertical="top" wrapText="1"/>
    </xf>
    <xf numFmtId="0" fontId="89" fillId="3" borderId="12" xfId="3" applyFont="1" applyFill="1" applyBorder="1" applyAlignment="1">
      <alignment horizontal="left" vertical="top" wrapText="1"/>
    </xf>
    <xf numFmtId="0" fontId="88" fillId="0" borderId="44" xfId="3" applyFont="1" applyBorder="1" applyAlignment="1">
      <alignment horizontal="left" vertical="center" wrapText="1"/>
    </xf>
    <xf numFmtId="0" fontId="88" fillId="0" borderId="12" xfId="3" applyFont="1" applyBorder="1" applyAlignment="1">
      <alignment horizontal="left" vertical="center" wrapText="1"/>
    </xf>
    <xf numFmtId="166" fontId="87" fillId="3" borderId="34" xfId="3" applyNumberFormat="1" applyFont="1" applyFill="1" applyBorder="1" applyAlignment="1">
      <alignment horizontal="center" vertical="center"/>
    </xf>
    <xf numFmtId="166" fontId="87" fillId="3" borderId="55" xfId="3" applyNumberFormat="1" applyFont="1" applyFill="1" applyBorder="1" applyAlignment="1">
      <alignment horizontal="center" vertical="center"/>
    </xf>
    <xf numFmtId="0" fontId="87" fillId="3" borderId="34" xfId="3" applyFont="1" applyFill="1" applyBorder="1" applyAlignment="1">
      <alignment horizontal="center" vertical="center"/>
    </xf>
    <xf numFmtId="0" fontId="87" fillId="3" borderId="55" xfId="3" applyFont="1" applyFill="1" applyBorder="1" applyAlignment="1">
      <alignment horizontal="center" vertical="center"/>
    </xf>
    <xf numFmtId="166" fontId="87" fillId="0" borderId="34" xfId="3" applyNumberFormat="1" applyFont="1" applyBorder="1" applyAlignment="1">
      <alignment horizontal="center" vertical="center"/>
    </xf>
    <xf numFmtId="166" fontId="87" fillId="0" borderId="55" xfId="3" applyNumberFormat="1" applyFont="1" applyBorder="1" applyAlignment="1">
      <alignment horizontal="center" vertical="center"/>
    </xf>
    <xf numFmtId="0" fontId="36" fillId="3" borderId="38" xfId="3" applyFont="1" applyFill="1" applyBorder="1" applyAlignment="1">
      <alignment horizontal="center" vertical="center"/>
    </xf>
    <xf numFmtId="0" fontId="36" fillId="3" borderId="83" xfId="3" applyFont="1" applyFill="1" applyBorder="1" applyAlignment="1">
      <alignment horizontal="center" vertical="center"/>
    </xf>
    <xf numFmtId="0" fontId="36" fillId="3" borderId="33" xfId="3" applyFont="1" applyFill="1" applyBorder="1" applyAlignment="1">
      <alignment horizontal="left" vertical="center" wrapText="1"/>
    </xf>
    <xf numFmtId="0" fontId="36" fillId="3" borderId="84" xfId="3" applyFont="1" applyFill="1" applyBorder="1" applyAlignment="1">
      <alignment horizontal="left" vertical="center" wrapText="1"/>
    </xf>
    <xf numFmtId="0" fontId="36" fillId="0" borderId="64" xfId="3" applyFont="1" applyBorder="1" applyAlignment="1">
      <alignment horizontal="center"/>
    </xf>
    <xf numFmtId="0" fontId="36" fillId="0" borderId="75" xfId="3" applyFont="1" applyBorder="1" applyAlignment="1">
      <alignment horizontal="center"/>
    </xf>
    <xf numFmtId="166" fontId="34" fillId="3" borderId="34" xfId="3" applyNumberFormat="1" applyFont="1" applyFill="1" applyBorder="1" applyAlignment="1">
      <alignment horizontal="center" vertical="center"/>
    </xf>
    <xf numFmtId="166" fontId="34" fillId="3" borderId="55" xfId="3" applyNumberFormat="1" applyFont="1" applyFill="1" applyBorder="1" applyAlignment="1">
      <alignment horizontal="center" vertical="center"/>
    </xf>
    <xf numFmtId="0" fontId="34" fillId="3" borderId="34" xfId="3" applyFont="1" applyFill="1" applyBorder="1" applyAlignment="1">
      <alignment horizontal="center" vertical="center"/>
    </xf>
    <xf numFmtId="0" fontId="34" fillId="3" borderId="55" xfId="3" applyFont="1" applyFill="1" applyBorder="1" applyAlignment="1">
      <alignment horizontal="center" vertical="center"/>
    </xf>
    <xf numFmtId="166" fontId="34" fillId="0" borderId="34" xfId="3" applyNumberFormat="1" applyFont="1" applyBorder="1" applyAlignment="1">
      <alignment horizontal="center" vertical="center"/>
    </xf>
    <xf numFmtId="166" fontId="34" fillId="0" borderId="55" xfId="3" applyNumberFormat="1" applyFont="1" applyBorder="1" applyAlignment="1">
      <alignment horizontal="center" vertical="center"/>
    </xf>
    <xf numFmtId="0" fontId="28" fillId="3" borderId="33" xfId="3" applyFont="1" applyFill="1" applyBorder="1" applyAlignment="1">
      <alignment horizontal="left" vertical="center" wrapText="1"/>
    </xf>
    <xf numFmtId="0" fontId="28" fillId="3" borderId="84" xfId="3" applyFont="1" applyFill="1" applyBorder="1" applyAlignment="1">
      <alignment horizontal="left" vertical="center" wrapText="1"/>
    </xf>
    <xf numFmtId="0" fontId="3" fillId="0" borderId="64" xfId="3" applyFont="1" applyBorder="1" applyAlignment="1">
      <alignment horizontal="center"/>
    </xf>
    <xf numFmtId="0" fontId="3" fillId="0" borderId="75" xfId="3" applyFont="1" applyBorder="1" applyAlignment="1">
      <alignment horizontal="center"/>
    </xf>
    <xf numFmtId="166" fontId="4" fillId="3" borderId="34" xfId="3" applyNumberFormat="1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4" fillId="3" borderId="55" xfId="3" applyFont="1" applyFill="1" applyBorder="1" applyAlignment="1">
      <alignment horizontal="center" vertical="center"/>
    </xf>
    <xf numFmtId="166" fontId="29" fillId="0" borderId="34" xfId="3" applyNumberFormat="1" applyFont="1" applyBorder="1" applyAlignment="1">
      <alignment horizontal="center" vertical="center"/>
    </xf>
    <xf numFmtId="166" fontId="29" fillId="0" borderId="55" xfId="3" applyNumberFormat="1" applyFont="1" applyBorder="1" applyAlignment="1">
      <alignment horizontal="center" vertical="center"/>
    </xf>
    <xf numFmtId="0" fontId="36" fillId="3" borderId="48" xfId="3" applyFont="1" applyFill="1" applyBorder="1" applyAlignment="1">
      <alignment horizontal="left" vertical="center" wrapText="1"/>
    </xf>
    <xf numFmtId="0" fontId="36" fillId="3" borderId="54" xfId="3" applyFont="1" applyFill="1" applyBorder="1" applyAlignment="1">
      <alignment horizontal="left" vertical="center" wrapText="1"/>
    </xf>
    <xf numFmtId="49" fontId="37" fillId="0" borderId="100" xfId="3" applyNumberFormat="1" applyFont="1" applyBorder="1" applyAlignment="1">
      <alignment horizontal="center" vertical="center"/>
    </xf>
    <xf numFmtId="0" fontId="50" fillId="0" borderId="100" xfId="3" applyFont="1" applyBorder="1"/>
    <xf numFmtId="0" fontId="37" fillId="0" borderId="2" xfId="3" applyFont="1" applyBorder="1" applyAlignment="1">
      <alignment horizontal="center"/>
    </xf>
    <xf numFmtId="0" fontId="50" fillId="0" borderId="2" xfId="3" applyFont="1" applyBorder="1"/>
    <xf numFmtId="0" fontId="92" fillId="0" borderId="55" xfId="3" applyFont="1" applyBorder="1"/>
    <xf numFmtId="0" fontId="57" fillId="0" borderId="74" xfId="3" applyFont="1" applyBorder="1" applyAlignment="1">
      <alignment horizontal="center" vertical="center" wrapText="1"/>
    </xf>
    <xf numFmtId="0" fontId="55" fillId="0" borderId="50" xfId="3" applyFont="1" applyBorder="1"/>
    <xf numFmtId="166" fontId="34" fillId="0" borderId="34" xfId="3" applyNumberFormat="1" applyFont="1" applyBorder="1" applyAlignment="1">
      <alignment horizontal="center" vertical="center" wrapText="1"/>
    </xf>
    <xf numFmtId="0" fontId="34" fillId="0" borderId="34" xfId="3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left" vertical="center" wrapText="1"/>
    </xf>
    <xf numFmtId="0" fontId="5" fillId="0" borderId="55" xfId="3" applyFont="1" applyBorder="1" applyAlignment="1">
      <alignment horizontal="left" wrapText="1"/>
    </xf>
    <xf numFmtId="0" fontId="36" fillId="0" borderId="80" xfId="3" applyFont="1" applyBorder="1" applyAlignment="1">
      <alignment horizontal="center" vertical="center"/>
    </xf>
    <xf numFmtId="0" fontId="53" fillId="0" borderId="83" xfId="3" applyFont="1" applyBorder="1" applyAlignment="1">
      <alignment horizontal="center"/>
    </xf>
    <xf numFmtId="0" fontId="36" fillId="0" borderId="81" xfId="3" applyFont="1" applyBorder="1" applyAlignment="1">
      <alignment horizontal="left" vertical="center"/>
    </xf>
    <xf numFmtId="0" fontId="53" fillId="0" borderId="84" xfId="3" applyFont="1" applyBorder="1"/>
    <xf numFmtId="166" fontId="34" fillId="0" borderId="16" xfId="3" applyNumberFormat="1" applyFont="1" applyBorder="1" applyAlignment="1">
      <alignment horizontal="center" vertical="center"/>
    </xf>
    <xf numFmtId="0" fontId="34" fillId="0" borderId="34" xfId="3" applyFont="1" applyBorder="1" applyAlignment="1">
      <alignment vertical="center"/>
    </xf>
    <xf numFmtId="0" fontId="36" fillId="0" borderId="27" xfId="3" applyFont="1" applyBorder="1" applyAlignment="1">
      <alignment horizontal="left" vertical="center"/>
    </xf>
    <xf numFmtId="0" fontId="53" fillId="0" borderId="37" xfId="3" applyFont="1" applyBorder="1"/>
    <xf numFmtId="166" fontId="29" fillId="3" borderId="112" xfId="3" applyNumberFormat="1" applyFont="1" applyFill="1" applyBorder="1" applyAlignment="1">
      <alignment horizontal="center" vertical="center"/>
    </xf>
    <xf numFmtId="166" fontId="29" fillId="3" borderId="55" xfId="3" applyNumberFormat="1" applyFont="1" applyFill="1" applyBorder="1" applyAlignment="1">
      <alignment horizontal="center" vertical="center"/>
    </xf>
    <xf numFmtId="49" fontId="37" fillId="0" borderId="100" xfId="3" applyNumberFormat="1" applyFont="1" applyBorder="1" applyAlignment="1">
      <alignment horizontal="left" vertical="center"/>
    </xf>
    <xf numFmtId="0" fontId="50" fillId="0" borderId="100" xfId="3" applyFont="1" applyBorder="1" applyAlignment="1">
      <alignment horizontal="left"/>
    </xf>
    <xf numFmtId="0" fontId="37" fillId="0" borderId="2" xfId="3" applyFont="1" applyBorder="1" applyAlignment="1">
      <alignment horizontal="left" vertical="center" wrapText="1"/>
    </xf>
    <xf numFmtId="0" fontId="50" fillId="0" borderId="3" xfId="3" applyFont="1" applyBorder="1"/>
    <xf numFmtId="0" fontId="5" fillId="0" borderId="55" xfId="3" applyFont="1" applyBorder="1"/>
    <xf numFmtId="0" fontId="69" fillId="0" borderId="55" xfId="3" applyFont="1" applyBorder="1"/>
    <xf numFmtId="166" fontId="29" fillId="0" borderId="34" xfId="3" applyNumberFormat="1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/>
    </xf>
    <xf numFmtId="0" fontId="69" fillId="0" borderId="83" xfId="3" applyFont="1" applyBorder="1"/>
    <xf numFmtId="0" fontId="29" fillId="0" borderId="34" xfId="3" applyFont="1" applyBorder="1" applyAlignment="1">
      <alignment horizontal="center" vertical="center"/>
    </xf>
    <xf numFmtId="0" fontId="29" fillId="3" borderId="34" xfId="3" applyFont="1" applyFill="1" applyBorder="1" applyAlignment="1">
      <alignment horizontal="center" vertical="center"/>
    </xf>
    <xf numFmtId="0" fontId="71" fillId="3" borderId="34" xfId="3" applyFont="1" applyFill="1" applyBorder="1" applyAlignment="1">
      <alignment horizontal="center" vertical="center"/>
    </xf>
    <xf numFmtId="0" fontId="72" fillId="0" borderId="55" xfId="3" applyFont="1" applyBorder="1"/>
    <xf numFmtId="0" fontId="28" fillId="0" borderId="33" xfId="3" applyFont="1" applyBorder="1" applyAlignment="1">
      <alignment horizontal="left" vertical="center"/>
    </xf>
    <xf numFmtId="0" fontId="68" fillId="0" borderId="84" xfId="3" applyFont="1" applyBorder="1" applyAlignment="1">
      <alignment horizontal="left"/>
    </xf>
    <xf numFmtId="0" fontId="33" fillId="0" borderId="74" xfId="3" applyFont="1" applyBorder="1" applyAlignment="1">
      <alignment horizontal="center" vertical="center" wrapText="1"/>
    </xf>
    <xf numFmtId="0" fontId="52" fillId="0" borderId="82" xfId="3" applyFont="1" applyBorder="1" applyAlignment="1">
      <alignment horizontal="center" vertical="center" wrapText="1"/>
    </xf>
    <xf numFmtId="0" fontId="53" fillId="0" borderId="9" xfId="3" applyFont="1" applyBorder="1"/>
    <xf numFmtId="0" fontId="54" fillId="2" borderId="82" xfId="3" applyFont="1" applyFill="1" applyBorder="1" applyAlignment="1">
      <alignment horizontal="center" vertical="center"/>
    </xf>
    <xf numFmtId="0" fontId="5" fillId="0" borderId="89" xfId="3" applyFont="1" applyBorder="1"/>
    <xf numFmtId="0" fontId="5" fillId="0" borderId="63" xfId="3" applyFont="1" applyBorder="1"/>
    <xf numFmtId="0" fontId="49" fillId="8" borderId="10" xfId="3" applyFont="1" applyFill="1" applyBorder="1" applyAlignment="1">
      <alignment horizontal="center" vertical="center" wrapText="1"/>
    </xf>
    <xf numFmtId="0" fontId="30" fillId="8" borderId="57" xfId="3" applyFont="1" applyFill="1" applyAlignment="1">
      <alignment vertical="center"/>
    </xf>
    <xf numFmtId="0" fontId="48" fillId="8" borderId="45" xfId="3" applyFont="1" applyFill="1" applyBorder="1" applyAlignment="1">
      <alignment vertical="center"/>
    </xf>
    <xf numFmtId="0" fontId="48" fillId="8" borderId="10" xfId="3" applyFont="1" applyFill="1" applyBorder="1" applyAlignment="1">
      <alignment vertical="center"/>
    </xf>
    <xf numFmtId="0" fontId="48" fillId="8" borderId="9" xfId="3" applyFont="1" applyFill="1" applyBorder="1" applyAlignment="1">
      <alignment vertical="center"/>
    </xf>
    <xf numFmtId="0" fontId="48" fillId="8" borderId="12" xfId="3" applyFont="1" applyFill="1" applyBorder="1" applyAlignment="1">
      <alignment vertical="center"/>
    </xf>
    <xf numFmtId="0" fontId="48" fillId="8" borderId="60" xfId="3" applyFont="1" applyFill="1" applyBorder="1" applyAlignment="1">
      <alignment vertical="center"/>
    </xf>
    <xf numFmtId="0" fontId="4" fillId="0" borderId="86" xfId="3" applyFont="1" applyBorder="1" applyAlignment="1">
      <alignment horizontal="center"/>
    </xf>
    <xf numFmtId="0" fontId="5" fillId="0" borderId="86" xfId="3" applyFont="1" applyBorder="1"/>
    <xf numFmtId="0" fontId="4" fillId="0" borderId="2" xfId="3" applyFont="1" applyBorder="1" applyAlignment="1">
      <alignment horizontal="center"/>
    </xf>
    <xf numFmtId="0" fontId="5" fillId="0" borderId="2" xfId="3" applyFont="1" applyBorder="1"/>
    <xf numFmtId="0" fontId="28" fillId="0" borderId="38" xfId="3" applyFont="1" applyBorder="1" applyAlignment="1">
      <alignment horizontal="center" vertical="center"/>
    </xf>
    <xf numFmtId="0" fontId="68" fillId="0" borderId="83" xfId="3" applyFont="1" applyBorder="1" applyAlignment="1">
      <alignment horizontal="center"/>
    </xf>
    <xf numFmtId="0" fontId="28" fillId="0" borderId="33" xfId="3" applyFont="1" applyBorder="1" applyAlignment="1">
      <alignment horizontal="left" vertical="center" wrapText="1"/>
    </xf>
    <xf numFmtId="0" fontId="68" fillId="0" borderId="84" xfId="3" applyFont="1" applyBorder="1"/>
    <xf numFmtId="0" fontId="67" fillId="0" borderId="74" xfId="3" applyFont="1" applyBorder="1" applyAlignment="1">
      <alignment horizontal="center" vertical="center" wrapText="1"/>
    </xf>
    <xf numFmtId="0" fontId="68" fillId="0" borderId="50" xfId="3" applyFont="1" applyBorder="1"/>
    <xf numFmtId="0" fontId="36" fillId="0" borderId="33" xfId="3" applyFont="1" applyBorder="1" applyAlignment="1">
      <alignment horizontal="left" vertical="center" wrapText="1"/>
    </xf>
    <xf numFmtId="0" fontId="36" fillId="0" borderId="38" xfId="3" applyFont="1" applyBorder="1" applyAlignment="1">
      <alignment horizontal="center" vertical="center"/>
    </xf>
    <xf numFmtId="0" fontId="34" fillId="0" borderId="38" xfId="3" applyFont="1" applyBorder="1" applyAlignment="1">
      <alignment horizontal="center" vertical="center"/>
    </xf>
    <xf numFmtId="0" fontId="92" fillId="0" borderId="83" xfId="3" applyFont="1" applyBorder="1"/>
    <xf numFmtId="0" fontId="29" fillId="3" borderId="111" xfId="3" applyFont="1" applyFill="1" applyBorder="1" applyAlignment="1">
      <alignment horizontal="center" vertical="center"/>
    </xf>
    <xf numFmtId="0" fontId="29" fillId="3" borderId="75" xfId="3" applyFont="1" applyFill="1" applyBorder="1" applyAlignment="1">
      <alignment horizontal="center" vertical="center"/>
    </xf>
    <xf numFmtId="164" fontId="3" fillId="0" borderId="57" xfId="3" applyNumberFormat="1" applyFont="1" applyAlignment="1">
      <alignment horizontal="center"/>
    </xf>
    <xf numFmtId="0" fontId="32" fillId="0" borderId="57" xfId="3"/>
    <xf numFmtId="164" fontId="3" fillId="0" borderId="33" xfId="3" applyNumberFormat="1" applyFont="1" applyBorder="1" applyAlignment="1">
      <alignment horizontal="center" vertical="center"/>
    </xf>
    <xf numFmtId="0" fontId="5" fillId="0" borderId="84" xfId="3" applyFont="1" applyBorder="1"/>
    <xf numFmtId="0" fontId="28" fillId="0" borderId="27" xfId="3" applyFont="1" applyBorder="1" applyAlignment="1">
      <alignment horizontal="left" wrapText="1"/>
    </xf>
    <xf numFmtId="0" fontId="68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5" fillId="0" borderId="43" xfId="3" applyFont="1" applyBorder="1"/>
    <xf numFmtId="0" fontId="28" fillId="3" borderId="27" xfId="3" applyFont="1" applyFill="1" applyBorder="1" applyAlignment="1">
      <alignment horizontal="left"/>
    </xf>
    <xf numFmtId="164" fontId="3" fillId="0" borderId="41" xfId="3" applyNumberFormat="1" applyFont="1" applyBorder="1" applyAlignment="1">
      <alignment horizontal="center" vertical="center"/>
    </xf>
    <xf numFmtId="0" fontId="36" fillId="0" borderId="36" xfId="3" applyFont="1" applyBorder="1" applyAlignment="1">
      <alignment horizontal="center" vertical="center"/>
    </xf>
    <xf numFmtId="0" fontId="36" fillId="0" borderId="48" xfId="3" applyFont="1" applyBorder="1" applyAlignment="1">
      <alignment horizontal="left" vertical="center" wrapText="1"/>
    </xf>
    <xf numFmtId="0" fontId="36" fillId="0" borderId="64" xfId="3" applyFont="1" applyBorder="1" applyAlignment="1">
      <alignment horizontal="left" vertical="center" wrapText="1"/>
    </xf>
    <xf numFmtId="0" fontId="36" fillId="0" borderId="54" xfId="3" applyFont="1" applyBorder="1" applyAlignment="1">
      <alignment horizontal="left" vertical="center" wrapText="1"/>
    </xf>
    <xf numFmtId="0" fontId="36" fillId="0" borderId="75" xfId="3" applyFont="1" applyBorder="1" applyAlignment="1">
      <alignment horizontal="left" vertical="center" wrapText="1"/>
    </xf>
    <xf numFmtId="0" fontId="34" fillId="0" borderId="55" xfId="3" applyFont="1" applyBorder="1" applyAlignment="1">
      <alignment horizontal="center" vertical="center"/>
    </xf>
    <xf numFmtId="0" fontId="28" fillId="0" borderId="36" xfId="3" applyFont="1" applyBorder="1" applyAlignment="1">
      <alignment horizontal="center" vertical="center"/>
    </xf>
    <xf numFmtId="0" fontId="68" fillId="0" borderId="36" xfId="3" applyFont="1" applyBorder="1" applyAlignment="1">
      <alignment horizontal="center"/>
    </xf>
    <xf numFmtId="0" fontId="28" fillId="0" borderId="91" xfId="3" applyFont="1" applyBorder="1" applyAlignment="1">
      <alignment horizontal="left" vertical="center"/>
    </xf>
    <xf numFmtId="0" fontId="40" fillId="0" borderId="94" xfId="3" applyFont="1" applyBorder="1" applyAlignment="1">
      <alignment horizontal="center" vertical="center"/>
    </xf>
    <xf numFmtId="0" fontId="5" fillId="0" borderId="5" xfId="3" applyFont="1" applyBorder="1"/>
    <xf numFmtId="0" fontId="70" fillId="0" borderId="50" xfId="3" applyFont="1" applyBorder="1"/>
    <xf numFmtId="166" fontId="29" fillId="3" borderId="34" xfId="3" applyNumberFormat="1" applyFont="1" applyFill="1" applyBorder="1" applyAlignment="1">
      <alignment horizontal="left" vertical="center" wrapText="1"/>
    </xf>
    <xf numFmtId="0" fontId="69" fillId="0" borderId="55" xfId="3" applyFont="1" applyBorder="1" applyAlignment="1">
      <alignment horizontal="left" wrapText="1"/>
    </xf>
    <xf numFmtId="0" fontId="36" fillId="0" borderId="27" xfId="3" applyFont="1" applyBorder="1" applyAlignment="1">
      <alignment horizontal="left" vertical="top"/>
    </xf>
    <xf numFmtId="0" fontId="36" fillId="0" borderId="37" xfId="3" applyFont="1" applyBorder="1" applyAlignment="1">
      <alignment horizontal="left" vertical="top"/>
    </xf>
    <xf numFmtId="0" fontId="82" fillId="0" borderId="27" xfId="3" applyFont="1" applyBorder="1" applyAlignment="1">
      <alignment horizontal="left"/>
    </xf>
    <xf numFmtId="0" fontId="82" fillId="0" borderId="37" xfId="3" applyFont="1" applyBorder="1" applyAlignment="1">
      <alignment horizontal="left"/>
    </xf>
    <xf numFmtId="0" fontId="28" fillId="0" borderId="27" xfId="3" applyFont="1" applyBorder="1" applyAlignment="1">
      <alignment horizontal="left"/>
    </xf>
    <xf numFmtId="0" fontId="28" fillId="0" borderId="37" xfId="3" applyFont="1" applyBorder="1" applyAlignment="1">
      <alignment horizontal="left"/>
    </xf>
    <xf numFmtId="0" fontId="28" fillId="3" borderId="108" xfId="3" applyFont="1" applyFill="1" applyBorder="1" applyAlignment="1">
      <alignment horizontal="center" vertical="center"/>
    </xf>
    <xf numFmtId="0" fontId="28" fillId="3" borderId="83" xfId="3" applyFont="1" applyFill="1" applyBorder="1" applyAlignment="1">
      <alignment horizontal="center" vertical="center"/>
    </xf>
    <xf numFmtId="0" fontId="67" fillId="3" borderId="109" xfId="3" applyFont="1" applyFill="1" applyBorder="1" applyAlignment="1">
      <alignment horizontal="left" vertical="top" wrapText="1"/>
    </xf>
    <xf numFmtId="0" fontId="67" fillId="3" borderId="84" xfId="3" applyFont="1" applyFill="1" applyBorder="1" applyAlignment="1">
      <alignment horizontal="left" vertical="top" wrapText="1"/>
    </xf>
    <xf numFmtId="0" fontId="33" fillId="3" borderId="110" xfId="3" applyFont="1" applyFill="1" applyBorder="1" applyAlignment="1">
      <alignment horizontal="center" vertical="center"/>
    </xf>
    <xf numFmtId="0" fontId="33" fillId="3" borderId="50" xfId="3" applyFont="1" applyFill="1" applyBorder="1" applyAlignment="1">
      <alignment horizontal="center" vertical="center"/>
    </xf>
    <xf numFmtId="0" fontId="28" fillId="3" borderId="33" xfId="3" applyFont="1" applyFill="1" applyBorder="1" applyAlignment="1">
      <alignment horizontal="left" wrapText="1"/>
    </xf>
    <xf numFmtId="0" fontId="28" fillId="3" borderId="84" xfId="3" applyFont="1" applyFill="1" applyBorder="1" applyAlignment="1">
      <alignment horizontal="left" wrapText="1"/>
    </xf>
    <xf numFmtId="0" fontId="69" fillId="0" borderId="65" xfId="3" applyFont="1" applyBorder="1"/>
    <xf numFmtId="0" fontId="82" fillId="0" borderId="74" xfId="3" applyFont="1" applyBorder="1" applyAlignment="1">
      <alignment horizontal="center" vertical="center" wrapText="1"/>
    </xf>
    <xf numFmtId="0" fontId="53" fillId="0" borderId="50" xfId="3" applyFont="1" applyBorder="1"/>
    <xf numFmtId="0" fontId="87" fillId="0" borderId="27" xfId="3" applyFont="1" applyBorder="1" applyAlignment="1">
      <alignment horizontal="left"/>
    </xf>
    <xf numFmtId="0" fontId="87" fillId="0" borderId="37" xfId="3" applyFont="1" applyBorder="1" applyAlignment="1">
      <alignment horizontal="left"/>
    </xf>
    <xf numFmtId="49" fontId="28" fillId="0" borderId="38" xfId="3" applyNumberFormat="1" applyFont="1" applyBorder="1" applyAlignment="1">
      <alignment horizontal="left" vertical="center"/>
    </xf>
    <xf numFmtId="49" fontId="28" fillId="0" borderId="83" xfId="3" applyNumberFormat="1" applyFont="1" applyBorder="1" applyAlignment="1">
      <alignment horizontal="left" vertical="center"/>
    </xf>
    <xf numFmtId="0" fontId="68" fillId="0" borderId="84" xfId="3" applyFont="1" applyBorder="1" applyAlignment="1">
      <alignment vertical="center" wrapText="1"/>
    </xf>
    <xf numFmtId="165" fontId="33" fillId="0" borderId="74" xfId="3" applyNumberFormat="1" applyFont="1" applyBorder="1" applyAlignment="1">
      <alignment horizontal="center" vertical="top" wrapText="1"/>
    </xf>
    <xf numFmtId="165" fontId="33" fillId="0" borderId="50" xfId="3" applyNumberFormat="1" applyFont="1" applyBorder="1" applyAlignment="1">
      <alignment horizontal="center" vertical="top" wrapText="1"/>
    </xf>
    <xf numFmtId="166" fontId="29" fillId="3" borderId="34" xfId="3" applyNumberFormat="1" applyFont="1" applyFill="1" applyBorder="1" applyAlignment="1">
      <alignment horizontal="center" vertical="center" wrapText="1"/>
    </xf>
    <xf numFmtId="0" fontId="69" fillId="0" borderId="55" xfId="3" applyFont="1" applyBorder="1" applyAlignment="1">
      <alignment wrapText="1"/>
    </xf>
    <xf numFmtId="49" fontId="29" fillId="0" borderId="34" xfId="3" applyNumberFormat="1" applyFont="1" applyBorder="1" applyAlignment="1">
      <alignment horizontal="center" vertical="center"/>
    </xf>
    <xf numFmtId="49" fontId="29" fillId="0" borderId="55" xfId="3" applyNumberFormat="1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center" vertical="center"/>
    </xf>
    <xf numFmtId="49" fontId="28" fillId="0" borderId="83" xfId="3" applyNumberFormat="1" applyFont="1" applyBorder="1" applyAlignment="1">
      <alignment horizontal="center" vertical="center"/>
    </xf>
    <xf numFmtId="0" fontId="68" fillId="0" borderId="84" xfId="3" applyFont="1" applyBorder="1" applyAlignment="1">
      <alignment horizontal="left" vertical="center" wrapText="1"/>
    </xf>
    <xf numFmtId="165" fontId="33" fillId="0" borderId="74" xfId="3" applyNumberFormat="1" applyFont="1" applyBorder="1" applyAlignment="1">
      <alignment horizontal="center" vertical="center" wrapText="1"/>
    </xf>
    <xf numFmtId="165" fontId="33" fillId="0" borderId="50" xfId="3" applyNumberFormat="1" applyFont="1" applyBorder="1" applyAlignment="1">
      <alignment horizontal="center" vertical="center" wrapText="1"/>
    </xf>
    <xf numFmtId="0" fontId="28" fillId="3" borderId="38" xfId="3" applyFont="1" applyFill="1" applyBorder="1" applyAlignment="1">
      <alignment horizontal="left" vertical="top"/>
    </xf>
    <xf numFmtId="0" fontId="68" fillId="0" borderId="58" xfId="3" applyFont="1" applyBorder="1" applyAlignment="1">
      <alignment horizontal="left" vertical="top"/>
    </xf>
    <xf numFmtId="0" fontId="68" fillId="0" borderId="43" xfId="3" applyFont="1" applyBorder="1"/>
    <xf numFmtId="0" fontId="33" fillId="3" borderId="48" xfId="3" applyFont="1" applyFill="1" applyBorder="1" applyAlignment="1">
      <alignment horizontal="center" wrapText="1"/>
    </xf>
    <xf numFmtId="0" fontId="70" fillId="0" borderId="59" xfId="3" applyFont="1" applyBorder="1"/>
    <xf numFmtId="166" fontId="29" fillId="3" borderId="34" xfId="3" applyNumberFormat="1" applyFont="1" applyFill="1" applyBorder="1" applyAlignment="1">
      <alignment horizontal="center" vertical="center"/>
    </xf>
    <xf numFmtId="49" fontId="29" fillId="3" borderId="64" xfId="3" applyNumberFormat="1" applyFont="1" applyFill="1" applyBorder="1" applyAlignment="1">
      <alignment horizontal="center"/>
    </xf>
    <xf numFmtId="0" fontId="69" fillId="0" borderId="60" xfId="3" applyFont="1" applyBorder="1"/>
    <xf numFmtId="0" fontId="28" fillId="3" borderId="38" xfId="3" applyFont="1" applyFill="1" applyBorder="1" applyAlignment="1">
      <alignment horizontal="left" vertical="center" wrapText="1"/>
    </xf>
    <xf numFmtId="0" fontId="63" fillId="0" borderId="83" xfId="3" applyFont="1" applyBorder="1" applyAlignment="1">
      <alignment horizontal="left" vertical="center" wrapText="1"/>
    </xf>
    <xf numFmtId="0" fontId="5" fillId="0" borderId="84" xfId="3" applyFont="1" applyBorder="1" applyAlignment="1">
      <alignment vertical="center" wrapText="1"/>
    </xf>
    <xf numFmtId="0" fontId="55" fillId="0" borderId="54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5" xfId="3" applyFont="1" applyBorder="1" applyAlignment="1">
      <alignment wrapText="1"/>
    </xf>
    <xf numFmtId="49" fontId="4" fillId="3" borderId="64" xfId="3" applyNumberFormat="1" applyFont="1" applyFill="1" applyBorder="1" applyAlignment="1">
      <alignment horizontal="center" vertical="center" wrapText="1"/>
    </xf>
    <xf numFmtId="0" fontId="5" fillId="0" borderId="75" xfId="3" applyFont="1" applyBorder="1" applyAlignment="1">
      <alignment wrapText="1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374953</xdr:colOff>
      <xdr:row>1</xdr:row>
      <xdr:rowOff>24191</xdr:rowOff>
    </xdr:from>
    <xdr:to>
      <xdr:col>1</xdr:col>
      <xdr:colOff>4815264</xdr:colOff>
      <xdr:row>2</xdr:row>
      <xdr:rowOff>266095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D6EB5E-DD43-2CC1-D2AE-0A8C77FE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524" y="314477"/>
          <a:ext cx="4440311" cy="53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3"/>
  <sheetViews>
    <sheetView tabSelected="1" topLeftCell="A173" zoomScale="63" zoomScaleNormal="63" workbookViewId="0">
      <selection activeCell="C137" sqref="C137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292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173"/>
      <c r="D1" s="171"/>
      <c r="E1" s="172"/>
      <c r="F1" s="302" t="s">
        <v>549</v>
      </c>
      <c r="G1" s="174"/>
      <c r="H1" s="280"/>
      <c r="I1" s="917" t="s">
        <v>322</v>
      </c>
      <c r="J1" s="919">
        <v>2024</v>
      </c>
      <c r="K1" s="920"/>
      <c r="L1" s="920"/>
      <c r="M1" s="921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176"/>
      <c r="H2" s="303" t="s">
        <v>363</v>
      </c>
      <c r="I2" s="918"/>
      <c r="J2" s="922" t="s">
        <v>368</v>
      </c>
      <c r="K2" s="923"/>
      <c r="L2" s="923"/>
      <c r="M2" s="924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929"/>
      <c r="I3" s="930"/>
      <c r="J3" s="925"/>
      <c r="K3" s="923"/>
      <c r="L3" s="923"/>
      <c r="M3" s="924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931"/>
      <c r="I4" s="932"/>
      <c r="J4" s="925"/>
      <c r="K4" s="923"/>
      <c r="L4" s="923"/>
      <c r="M4" s="92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188" t="s">
        <v>319</v>
      </c>
      <c r="B5" s="189"/>
      <c r="C5" s="175" t="s">
        <v>321</v>
      </c>
      <c r="D5" s="880"/>
      <c r="E5" s="881"/>
      <c r="F5" s="881"/>
      <c r="G5" s="190"/>
      <c r="H5" s="882"/>
      <c r="I5" s="883"/>
      <c r="J5" s="925"/>
      <c r="K5" s="923"/>
      <c r="L5" s="923"/>
      <c r="M5" s="92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188" t="s">
        <v>320</v>
      </c>
      <c r="B6" s="191"/>
      <c r="C6" s="191"/>
      <c r="D6" s="901" t="s">
        <v>443</v>
      </c>
      <c r="E6" s="902"/>
      <c r="F6" s="902"/>
      <c r="G6" s="192"/>
      <c r="H6" s="903"/>
      <c r="I6" s="904"/>
      <c r="J6" s="926"/>
      <c r="K6" s="927"/>
      <c r="L6" s="927"/>
      <c r="M6" s="928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215" t="s">
        <v>52</v>
      </c>
      <c r="B7" s="216" t="s">
        <v>323</v>
      </c>
      <c r="C7" s="177" t="s">
        <v>106</v>
      </c>
      <c r="D7" s="217" t="s">
        <v>324</v>
      </c>
      <c r="E7" s="218" t="s">
        <v>369</v>
      </c>
      <c r="F7" s="219" t="s">
        <v>326</v>
      </c>
      <c r="G7" s="220"/>
      <c r="H7" s="281" t="s">
        <v>52</v>
      </c>
      <c r="I7" s="221" t="s">
        <v>327</v>
      </c>
      <c r="J7" s="222" t="s">
        <v>106</v>
      </c>
      <c r="K7" s="223" t="s">
        <v>324</v>
      </c>
      <c r="L7" s="224" t="s">
        <v>369</v>
      </c>
      <c r="M7" s="225" t="s">
        <v>328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440">
        <v>305206</v>
      </c>
      <c r="B8" s="441" t="s">
        <v>101</v>
      </c>
      <c r="C8" s="466" t="s">
        <v>98</v>
      </c>
      <c r="D8" s="467">
        <v>19.489999999999998</v>
      </c>
      <c r="E8" s="411"/>
      <c r="F8" s="139">
        <f t="shared" ref="F8:F31" si="0">D8*E8</f>
        <v>0</v>
      </c>
      <c r="G8" s="16"/>
      <c r="H8" s="282">
        <v>354213</v>
      </c>
      <c r="I8" s="142" t="s">
        <v>60</v>
      </c>
      <c r="J8" s="231" t="s">
        <v>248</v>
      </c>
      <c r="K8" s="17">
        <v>12.49</v>
      </c>
      <c r="L8" s="18"/>
      <c r="M8" s="19">
        <f t="shared" ref="M8:M11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440">
        <v>305209</v>
      </c>
      <c r="B9" s="441" t="s">
        <v>102</v>
      </c>
      <c r="C9" s="466" t="s">
        <v>99</v>
      </c>
      <c r="D9" s="467">
        <v>19.489999999999998</v>
      </c>
      <c r="E9" s="411"/>
      <c r="F9" s="139">
        <f t="shared" si="0"/>
        <v>0</v>
      </c>
      <c r="G9" s="16"/>
      <c r="H9" s="282">
        <v>354215</v>
      </c>
      <c r="I9" s="142" t="s">
        <v>250</v>
      </c>
      <c r="J9" s="231" t="s">
        <v>249</v>
      </c>
      <c r="K9" s="17">
        <v>11.49</v>
      </c>
      <c r="L9" s="18"/>
      <c r="M9" s="19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440">
        <v>305210</v>
      </c>
      <c r="B10" s="441" t="s">
        <v>102</v>
      </c>
      <c r="C10" s="466" t="s">
        <v>100</v>
      </c>
      <c r="D10" s="467">
        <v>19.489999999999998</v>
      </c>
      <c r="E10" s="411"/>
      <c r="F10" s="139">
        <f t="shared" si="0"/>
        <v>0</v>
      </c>
      <c r="G10" s="16"/>
      <c r="H10" s="350">
        <v>354301</v>
      </c>
      <c r="I10" s="142" t="s">
        <v>252</v>
      </c>
      <c r="J10" s="337" t="s">
        <v>158</v>
      </c>
      <c r="K10" s="309">
        <v>12.49</v>
      </c>
      <c r="L10" s="310"/>
      <c r="M10" s="353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440">
        <v>305211</v>
      </c>
      <c r="B11" s="441" t="s">
        <v>102</v>
      </c>
      <c r="C11" s="466" t="s">
        <v>103</v>
      </c>
      <c r="D11" s="467">
        <v>19.489999999999998</v>
      </c>
      <c r="E11" s="411"/>
      <c r="F11" s="139">
        <f t="shared" si="0"/>
        <v>0</v>
      </c>
      <c r="G11" s="16"/>
      <c r="H11" s="351">
        <v>354302</v>
      </c>
      <c r="I11" s="157" t="s">
        <v>251</v>
      </c>
      <c r="J11" s="352" t="s">
        <v>155</v>
      </c>
      <c r="K11" s="329">
        <v>12.49</v>
      </c>
      <c r="L11" s="330"/>
      <c r="M11" s="354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thickBot="1" x14ac:dyDescent="0.45">
      <c r="A12" s="274">
        <v>305300</v>
      </c>
      <c r="B12" s="20" t="s">
        <v>105</v>
      </c>
      <c r="C12" s="202" t="s">
        <v>104</v>
      </c>
      <c r="D12" s="21">
        <v>20.99</v>
      </c>
      <c r="E12" s="22"/>
      <c r="F12" s="140">
        <f t="shared" si="0"/>
        <v>0</v>
      </c>
      <c r="G12" s="16"/>
      <c r="H12" s="283" t="s">
        <v>52</v>
      </c>
      <c r="I12" s="226" t="s">
        <v>329</v>
      </c>
      <c r="J12" s="227" t="s">
        <v>106</v>
      </c>
      <c r="K12" s="228" t="s">
        <v>324</v>
      </c>
      <c r="L12" s="229" t="s">
        <v>369</v>
      </c>
      <c r="M12" s="230" t="s">
        <v>326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274">
        <v>305302</v>
      </c>
      <c r="B13" s="20" t="s">
        <v>108</v>
      </c>
      <c r="C13" s="202" t="s">
        <v>107</v>
      </c>
      <c r="D13" s="21">
        <v>20.99</v>
      </c>
      <c r="E13" s="22"/>
      <c r="F13" s="140">
        <f t="shared" si="0"/>
        <v>0</v>
      </c>
      <c r="G13" s="16"/>
      <c r="H13" s="370">
        <v>354000</v>
      </c>
      <c r="I13" s="148" t="s">
        <v>254</v>
      </c>
      <c r="J13" s="371" t="s">
        <v>253</v>
      </c>
      <c r="K13" s="349">
        <v>5.99</v>
      </c>
      <c r="L13" s="372"/>
      <c r="M13" s="164">
        <f t="shared" ref="M13:M51" si="2">K13*L13</f>
        <v>0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817">
        <v>305019</v>
      </c>
      <c r="B14" s="818" t="s">
        <v>110</v>
      </c>
      <c r="C14" s="819" t="s">
        <v>109</v>
      </c>
      <c r="D14" s="820">
        <v>12.99</v>
      </c>
      <c r="E14" s="821"/>
      <c r="F14" s="822">
        <f t="shared" si="0"/>
        <v>0</v>
      </c>
      <c r="G14" s="16"/>
      <c r="H14" s="306">
        <v>354002</v>
      </c>
      <c r="I14" s="142" t="s">
        <v>256</v>
      </c>
      <c r="J14" s="403" t="s">
        <v>255</v>
      </c>
      <c r="K14" s="309">
        <v>16.989999999999998</v>
      </c>
      <c r="L14" s="344"/>
      <c r="M14" s="311">
        <f t="shared" si="2"/>
        <v>0</v>
      </c>
      <c r="N14" s="4"/>
      <c r="O14" s="4"/>
      <c r="P14" s="4"/>
      <c r="Q14" s="4"/>
      <c r="R14" s="4"/>
      <c r="S14" s="25">
        <v>7.45</v>
      </c>
      <c r="T14" s="10">
        <f t="shared" ref="T14:T19" si="3">S14/1.21</f>
        <v>6.1570247933884303</v>
      </c>
      <c r="U14" s="4"/>
      <c r="V14" s="4"/>
      <c r="W14" s="4"/>
      <c r="X14" s="4"/>
      <c r="Y14" s="4"/>
      <c r="Z14" s="4"/>
    </row>
    <row r="15" spans="1:26" ht="23.25" customHeight="1" x14ac:dyDescent="0.4">
      <c r="A15" s="626">
        <v>300104</v>
      </c>
      <c r="B15" s="627" t="s">
        <v>528</v>
      </c>
      <c r="C15" s="143" t="s">
        <v>201</v>
      </c>
      <c r="D15" s="26">
        <v>24.99</v>
      </c>
      <c r="E15" s="628"/>
      <c r="F15" s="140">
        <f t="shared" si="0"/>
        <v>0</v>
      </c>
      <c r="G15" s="16"/>
      <c r="H15" s="306">
        <v>354003</v>
      </c>
      <c r="I15" s="142" t="s">
        <v>256</v>
      </c>
      <c r="J15" s="403" t="s">
        <v>152</v>
      </c>
      <c r="K15" s="309">
        <v>16.989999999999998</v>
      </c>
      <c r="L15" s="344"/>
      <c r="M15" s="311">
        <f t="shared" si="2"/>
        <v>0</v>
      </c>
      <c r="N15" s="4"/>
      <c r="O15" s="4"/>
      <c r="P15" s="4"/>
      <c r="Q15" s="4"/>
      <c r="R15" s="4"/>
      <c r="S15" s="11">
        <v>9.9</v>
      </c>
      <c r="T15" s="10">
        <f t="shared" si="3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626">
        <v>307005</v>
      </c>
      <c r="B16" s="627" t="s">
        <v>532</v>
      </c>
      <c r="C16" s="143" t="s">
        <v>533</v>
      </c>
      <c r="D16" s="26">
        <v>16.989999999999998</v>
      </c>
      <c r="E16" s="628"/>
      <c r="F16" s="140">
        <f t="shared" si="0"/>
        <v>0</v>
      </c>
      <c r="G16" s="16"/>
      <c r="H16" s="306">
        <v>354004</v>
      </c>
      <c r="I16" s="142" t="s">
        <v>257</v>
      </c>
      <c r="J16" s="403" t="s">
        <v>225</v>
      </c>
      <c r="K16" s="309">
        <v>16.989999999999998</v>
      </c>
      <c r="L16" s="344"/>
      <c r="M16" s="311">
        <f t="shared" si="2"/>
        <v>0</v>
      </c>
      <c r="N16" s="4"/>
      <c r="O16" s="4"/>
      <c r="P16" s="4"/>
      <c r="Q16" s="4"/>
      <c r="R16" s="4"/>
      <c r="S16" s="29">
        <v>9.9</v>
      </c>
      <c r="T16" s="10">
        <f t="shared" si="3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564">
        <v>700024</v>
      </c>
      <c r="B17" s="559" t="s">
        <v>111</v>
      </c>
      <c r="C17" s="565" t="s">
        <v>512</v>
      </c>
      <c r="D17" s="566">
        <v>13.99</v>
      </c>
      <c r="E17" s="567"/>
      <c r="F17" s="568">
        <f t="shared" si="0"/>
        <v>0</v>
      </c>
      <c r="G17" s="16"/>
      <c r="H17" s="687">
        <v>600700</v>
      </c>
      <c r="I17" s="438" t="s">
        <v>259</v>
      </c>
      <c r="J17" s="688" t="s">
        <v>258</v>
      </c>
      <c r="K17" s="689">
        <v>21.99</v>
      </c>
      <c r="L17" s="690"/>
      <c r="M17" s="140">
        <f t="shared" si="2"/>
        <v>0</v>
      </c>
      <c r="N17" s="4"/>
      <c r="O17" s="4"/>
      <c r="P17" s="4"/>
      <c r="Q17" s="4"/>
      <c r="R17" s="4"/>
      <c r="S17" s="31">
        <v>8.5</v>
      </c>
      <c r="T17" s="10">
        <f t="shared" si="3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276">
        <v>700057</v>
      </c>
      <c r="B18" s="35" t="s">
        <v>111</v>
      </c>
      <c r="C18" s="143" t="s">
        <v>113</v>
      </c>
      <c r="D18" s="26">
        <v>13.99</v>
      </c>
      <c r="E18" s="325"/>
      <c r="F18" s="140">
        <f t="shared" si="0"/>
        <v>0</v>
      </c>
      <c r="G18" s="16"/>
      <c r="H18" s="285">
        <v>600703</v>
      </c>
      <c r="I18" s="142" t="s">
        <v>259</v>
      </c>
      <c r="J18" s="232" t="s">
        <v>193</v>
      </c>
      <c r="K18" s="193">
        <v>25.99</v>
      </c>
      <c r="L18" s="194"/>
      <c r="M18" s="195">
        <f t="shared" si="2"/>
        <v>0</v>
      </c>
      <c r="N18" s="4"/>
      <c r="O18" s="4"/>
      <c r="P18" s="4"/>
      <c r="Q18" s="4"/>
      <c r="R18" s="4"/>
      <c r="S18" s="32">
        <v>49.9</v>
      </c>
      <c r="T18" s="10">
        <f t="shared" si="3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276">
        <v>700066</v>
      </c>
      <c r="B19" s="35" t="s">
        <v>115</v>
      </c>
      <c r="C19" s="143" t="s">
        <v>114</v>
      </c>
      <c r="D19" s="26">
        <v>13.99</v>
      </c>
      <c r="E19" s="97"/>
      <c r="F19" s="139">
        <f t="shared" si="0"/>
        <v>0</v>
      </c>
      <c r="G19" s="16"/>
      <c r="H19" s="485" t="s">
        <v>478</v>
      </c>
      <c r="I19" s="438" t="s">
        <v>479</v>
      </c>
      <c r="J19" s="486" t="s">
        <v>480</v>
      </c>
      <c r="K19" s="487">
        <v>19.989999999999998</v>
      </c>
      <c r="L19" s="488"/>
      <c r="M19" s="461">
        <f t="shared" si="2"/>
        <v>0</v>
      </c>
      <c r="N19" s="4"/>
      <c r="O19" s="4"/>
      <c r="P19" s="4"/>
      <c r="Q19" s="4"/>
      <c r="R19" s="4"/>
      <c r="S19" s="33">
        <v>49.9</v>
      </c>
      <c r="T19" s="10">
        <f t="shared" si="3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276">
        <v>700048</v>
      </c>
      <c r="B20" s="35" t="s">
        <v>117</v>
      </c>
      <c r="C20" s="143" t="s">
        <v>116</v>
      </c>
      <c r="D20" s="26">
        <v>13.99</v>
      </c>
      <c r="E20" s="14"/>
      <c r="F20" s="139">
        <f t="shared" si="0"/>
        <v>0</v>
      </c>
      <c r="G20" s="16"/>
      <c r="H20" s="485">
        <v>354010</v>
      </c>
      <c r="I20" s="438" t="s">
        <v>526</v>
      </c>
      <c r="J20" s="486" t="s">
        <v>527</v>
      </c>
      <c r="K20" s="487">
        <v>12.99</v>
      </c>
      <c r="L20" s="488"/>
      <c r="M20" s="461">
        <f t="shared" si="2"/>
        <v>0</v>
      </c>
      <c r="N20" s="4"/>
      <c r="O20" s="4"/>
      <c r="P20" s="34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276">
        <v>700051</v>
      </c>
      <c r="B21" s="35" t="s">
        <v>115</v>
      </c>
      <c r="C21" s="143" t="s">
        <v>118</v>
      </c>
      <c r="D21" s="26">
        <v>13.99</v>
      </c>
      <c r="E21" s="30"/>
      <c r="F21" s="139">
        <f t="shared" si="0"/>
        <v>0</v>
      </c>
      <c r="G21" s="16"/>
      <c r="H21" s="286" t="s">
        <v>0</v>
      </c>
      <c r="I21" s="135" t="s">
        <v>260</v>
      </c>
      <c r="J21" s="233" t="s">
        <v>225</v>
      </c>
      <c r="K21" s="38">
        <v>6.99</v>
      </c>
      <c r="L21" s="39">
        <v>0</v>
      </c>
      <c r="M21" s="15">
        <f t="shared" si="2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276">
        <v>700078</v>
      </c>
      <c r="B22" s="35" t="s">
        <v>115</v>
      </c>
      <c r="C22" s="143" t="s">
        <v>462</v>
      </c>
      <c r="D22" s="26">
        <v>13.99</v>
      </c>
      <c r="E22" s="30"/>
      <c r="F22" s="139">
        <f t="shared" si="0"/>
        <v>0</v>
      </c>
      <c r="G22" s="16"/>
      <c r="H22" s="387" t="s">
        <v>382</v>
      </c>
      <c r="I22" s="153" t="s">
        <v>387</v>
      </c>
      <c r="J22" s="388" t="s">
        <v>225</v>
      </c>
      <c r="K22" s="389">
        <v>19.989999999999998</v>
      </c>
      <c r="L22" s="386"/>
      <c r="M22" s="334">
        <f t="shared" si="2"/>
        <v>0</v>
      </c>
      <c r="N22" s="4"/>
      <c r="O22" s="4"/>
      <c r="P22" s="29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276">
        <v>700081</v>
      </c>
      <c r="B23" s="35" t="s">
        <v>115</v>
      </c>
      <c r="C23" s="143" t="s">
        <v>119</v>
      </c>
      <c r="D23" s="26">
        <v>13.99</v>
      </c>
      <c r="E23" s="411"/>
      <c r="F23" s="139">
        <f t="shared" si="0"/>
        <v>0</v>
      </c>
      <c r="G23" s="16"/>
      <c r="H23" s="289" t="s">
        <v>383</v>
      </c>
      <c r="I23" s="153" t="s">
        <v>384</v>
      </c>
      <c r="J23" s="312" t="s">
        <v>137</v>
      </c>
      <c r="K23" s="313">
        <v>14.99</v>
      </c>
      <c r="L23" s="314"/>
      <c r="M23" s="62">
        <f t="shared" si="2"/>
        <v>0</v>
      </c>
      <c r="N23" s="4"/>
      <c r="O23" s="4"/>
      <c r="P23" s="29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276">
        <v>700087</v>
      </c>
      <c r="B24" s="135" t="s">
        <v>111</v>
      </c>
      <c r="C24" s="143" t="s">
        <v>120</v>
      </c>
      <c r="D24" s="333">
        <v>13.99</v>
      </c>
      <c r="E24" s="97"/>
      <c r="F24" s="165">
        <f t="shared" si="0"/>
        <v>0</v>
      </c>
      <c r="G24" s="16"/>
      <c r="H24" s="394" t="s">
        <v>2</v>
      </c>
      <c r="I24" s="156" t="s">
        <v>262</v>
      </c>
      <c r="J24" s="395" t="s">
        <v>261</v>
      </c>
      <c r="K24" s="396">
        <v>12.99</v>
      </c>
      <c r="L24" s="397"/>
      <c r="M24" s="398">
        <f t="shared" si="2"/>
        <v>0</v>
      </c>
      <c r="N24" s="4"/>
      <c r="O24" s="4"/>
      <c r="P24" s="40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x14ac:dyDescent="0.4">
      <c r="A25" s="716">
        <v>703002</v>
      </c>
      <c r="B25" s="717" t="s">
        <v>121</v>
      </c>
      <c r="C25" s="718" t="s">
        <v>371</v>
      </c>
      <c r="D25" s="719">
        <v>16.989999999999998</v>
      </c>
      <c r="E25" s="720"/>
      <c r="F25" s="721">
        <f t="shared" si="0"/>
        <v>0</v>
      </c>
      <c r="G25" s="16"/>
      <c r="H25" s="390">
        <v>354100</v>
      </c>
      <c r="I25" s="135" t="s">
        <v>58</v>
      </c>
      <c r="J25" s="391"/>
      <c r="K25" s="343">
        <v>5.99</v>
      </c>
      <c r="L25" s="318"/>
      <c r="M25" s="319">
        <f t="shared" si="2"/>
        <v>0</v>
      </c>
      <c r="N25" s="42"/>
      <c r="O25" s="4"/>
      <c r="P25" s="43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277" t="s">
        <v>1</v>
      </c>
      <c r="B26" s="135" t="s">
        <v>123</v>
      </c>
      <c r="C26" s="203" t="s">
        <v>122</v>
      </c>
      <c r="D26" s="13">
        <v>19.989999999999998</v>
      </c>
      <c r="E26" s="14"/>
      <c r="F26" s="15">
        <f t="shared" si="0"/>
        <v>0</v>
      </c>
      <c r="G26" s="16"/>
      <c r="H26" s="287">
        <v>354101</v>
      </c>
      <c r="I26" s="135" t="s">
        <v>263</v>
      </c>
      <c r="J26" s="46"/>
      <c r="K26" s="38">
        <v>3.99</v>
      </c>
      <c r="L26" s="47">
        <v>0</v>
      </c>
      <c r="M26" s="15">
        <f t="shared" si="2"/>
        <v>0</v>
      </c>
      <c r="N26" s="42"/>
      <c r="O26" s="4"/>
      <c r="P26" s="29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988" t="s">
        <v>377</v>
      </c>
      <c r="B27" s="868" t="s">
        <v>125</v>
      </c>
      <c r="C27" s="991" t="s">
        <v>378</v>
      </c>
      <c r="D27" s="993">
        <v>29.99</v>
      </c>
      <c r="E27" s="995"/>
      <c r="F27" s="967">
        <f t="shared" si="0"/>
        <v>0</v>
      </c>
      <c r="G27" s="16"/>
      <c r="H27" s="336">
        <v>354102</v>
      </c>
      <c r="I27" s="135" t="s">
        <v>59</v>
      </c>
      <c r="J27" s="375"/>
      <c r="K27" s="308">
        <v>6.99</v>
      </c>
      <c r="L27" s="332">
        <v>0</v>
      </c>
      <c r="M27" s="165">
        <f t="shared" si="2"/>
        <v>0</v>
      </c>
      <c r="N27" s="42"/>
      <c r="O27" s="4"/>
      <c r="P27" s="29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989"/>
      <c r="B28" s="990"/>
      <c r="C28" s="992"/>
      <c r="D28" s="994"/>
      <c r="E28" s="996"/>
      <c r="F28" s="968"/>
      <c r="G28" s="16"/>
      <c r="H28" s="599">
        <v>354135</v>
      </c>
      <c r="I28" s="600" t="s">
        <v>422</v>
      </c>
      <c r="J28" s="601" t="s">
        <v>423</v>
      </c>
      <c r="K28" s="463">
        <v>14.99</v>
      </c>
      <c r="L28" s="474"/>
      <c r="M28" s="139">
        <f t="shared" si="2"/>
        <v>0</v>
      </c>
      <c r="N28" s="4"/>
      <c r="O28" s="4"/>
      <c r="P28" s="29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997" t="s">
        <v>388</v>
      </c>
      <c r="B29" s="935" t="s">
        <v>393</v>
      </c>
      <c r="C29" s="1000" t="s">
        <v>389</v>
      </c>
      <c r="D29" s="993">
        <v>29.99</v>
      </c>
      <c r="E29" s="995"/>
      <c r="F29" s="967">
        <f t="shared" si="0"/>
        <v>0</v>
      </c>
      <c r="G29" s="16"/>
      <c r="H29" s="599">
        <v>354138</v>
      </c>
      <c r="I29" s="969" t="s">
        <v>424</v>
      </c>
      <c r="J29" s="970"/>
      <c r="K29" s="463">
        <v>9.99</v>
      </c>
      <c r="L29" s="474"/>
      <c r="M29" s="139">
        <f t="shared" si="2"/>
        <v>0</v>
      </c>
      <c r="N29" s="4"/>
      <c r="O29" s="4"/>
      <c r="P29" s="4"/>
      <c r="Q29" s="48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998"/>
      <c r="B30" s="999"/>
      <c r="C30" s="1001"/>
      <c r="D30" s="994"/>
      <c r="E30" s="996"/>
      <c r="F30" s="968"/>
      <c r="G30" s="16"/>
      <c r="H30" s="287">
        <v>354104</v>
      </c>
      <c r="I30" s="135" t="s">
        <v>264</v>
      </c>
      <c r="J30" s="160" t="s">
        <v>120</v>
      </c>
      <c r="K30" s="38">
        <v>21.49</v>
      </c>
      <c r="L30" s="39"/>
      <c r="M30" s="15">
        <f t="shared" si="2"/>
        <v>0</v>
      </c>
      <c r="N30" s="4"/>
      <c r="O30" s="4"/>
      <c r="P30" s="4"/>
      <c r="Q30" s="25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1010">
        <v>701008</v>
      </c>
      <c r="B31" s="868" t="s">
        <v>125</v>
      </c>
      <c r="C31" s="1005" t="s">
        <v>124</v>
      </c>
      <c r="D31" s="1014">
        <v>29.99</v>
      </c>
      <c r="E31" s="1016"/>
      <c r="F31" s="889">
        <f t="shared" si="0"/>
        <v>0</v>
      </c>
      <c r="G31" s="16"/>
      <c r="H31" s="336" t="s">
        <v>446</v>
      </c>
      <c r="I31" s="135" t="s">
        <v>264</v>
      </c>
      <c r="J31" s="160" t="s">
        <v>447</v>
      </c>
      <c r="K31" s="308">
        <v>21.49</v>
      </c>
      <c r="L31" s="332"/>
      <c r="M31" s="165">
        <f t="shared" si="2"/>
        <v>0</v>
      </c>
      <c r="N31" s="4"/>
      <c r="O31" s="4"/>
      <c r="P31" s="4"/>
      <c r="Q31" s="50" t="s">
        <v>3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x14ac:dyDescent="0.4">
      <c r="A32" s="1011"/>
      <c r="B32" s="1012"/>
      <c r="C32" s="1013"/>
      <c r="D32" s="1015"/>
      <c r="E32" s="1017"/>
      <c r="F32" s="890"/>
      <c r="G32" s="16"/>
      <c r="H32" s="687">
        <v>357003</v>
      </c>
      <c r="I32" s="462" t="s">
        <v>62</v>
      </c>
      <c r="J32" s="723"/>
      <c r="K32" s="689">
        <v>12.49</v>
      </c>
      <c r="L32" s="690"/>
      <c r="M32" s="140">
        <f t="shared" si="2"/>
        <v>0</v>
      </c>
      <c r="N32" s="4"/>
      <c r="O32" s="4"/>
      <c r="P32" s="4"/>
      <c r="Q32" s="954">
        <v>11.2</v>
      </c>
      <c r="R32" s="10">
        <f>Q32/1.21</f>
        <v>9.2561983471074374</v>
      </c>
      <c r="S32" s="10">
        <f>R32*22%</f>
        <v>2.0363636363636362</v>
      </c>
      <c r="T32" s="945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273">
        <v>305015</v>
      </c>
      <c r="B33" s="136" t="s">
        <v>126</v>
      </c>
      <c r="C33" s="629" t="s">
        <v>534</v>
      </c>
      <c r="D33" s="13">
        <v>12.99</v>
      </c>
      <c r="E33" s="14"/>
      <c r="F33" s="15">
        <f t="shared" ref="F33:F52" si="7">D33*E33</f>
        <v>0</v>
      </c>
      <c r="G33" s="16"/>
      <c r="H33" s="484" t="s">
        <v>425</v>
      </c>
      <c r="I33" s="971" t="s">
        <v>426</v>
      </c>
      <c r="J33" s="972"/>
      <c r="K33" s="463">
        <v>27.99</v>
      </c>
      <c r="L33" s="474"/>
      <c r="M33" s="139">
        <f t="shared" si="2"/>
        <v>0</v>
      </c>
      <c r="N33" s="4"/>
      <c r="O33" s="4"/>
      <c r="P33" s="4"/>
      <c r="Q33" s="948"/>
      <c r="R33" s="10"/>
      <c r="S33" s="10"/>
      <c r="T33" s="946"/>
      <c r="U33" s="4"/>
      <c r="V33" s="4"/>
      <c r="W33" s="4"/>
      <c r="X33" s="4"/>
      <c r="Y33" s="4"/>
      <c r="Z33" s="4"/>
    </row>
    <row r="34" spans="1:26" ht="23.25" customHeight="1" x14ac:dyDescent="0.4">
      <c r="A34" s="273">
        <v>705026</v>
      </c>
      <c r="B34" s="136" t="s">
        <v>126</v>
      </c>
      <c r="C34" s="137" t="s">
        <v>370</v>
      </c>
      <c r="D34" s="13">
        <v>12.99</v>
      </c>
      <c r="E34" s="14"/>
      <c r="F34" s="15">
        <f t="shared" si="7"/>
        <v>0</v>
      </c>
      <c r="G34" s="16"/>
      <c r="H34" s="286" t="s">
        <v>4</v>
      </c>
      <c r="I34" s="155" t="s">
        <v>265</v>
      </c>
      <c r="J34" s="158" t="s">
        <v>188</v>
      </c>
      <c r="K34" s="38">
        <v>15.99</v>
      </c>
      <c r="L34" s="39"/>
      <c r="M34" s="15">
        <f t="shared" si="2"/>
        <v>0</v>
      </c>
      <c r="O34" s="4"/>
      <c r="P34" s="4"/>
      <c r="Q34" s="947">
        <v>20</v>
      </c>
      <c r="R34" s="10">
        <f>Q34/1.21</f>
        <v>16.528925619834713</v>
      </c>
      <c r="S34" s="10">
        <f>R34*22%</f>
        <v>3.6363636363636367</v>
      </c>
      <c r="T34" s="945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273">
        <v>705035</v>
      </c>
      <c r="B35" s="136" t="s">
        <v>126</v>
      </c>
      <c r="C35" s="137" t="s">
        <v>541</v>
      </c>
      <c r="D35" s="13">
        <v>12.99</v>
      </c>
      <c r="E35" s="14"/>
      <c r="F35" s="15">
        <f t="shared" si="7"/>
        <v>0</v>
      </c>
      <c r="G35" s="16"/>
      <c r="H35" s="316" t="s">
        <v>427</v>
      </c>
      <c r="I35" s="973" t="s">
        <v>428</v>
      </c>
      <c r="J35" s="974"/>
      <c r="K35" s="308">
        <v>29.99</v>
      </c>
      <c r="L35" s="332"/>
      <c r="M35" s="165">
        <f t="shared" si="2"/>
        <v>0</v>
      </c>
      <c r="N35" s="4"/>
      <c r="O35" s="4"/>
      <c r="P35" s="4"/>
      <c r="Q35" s="948"/>
      <c r="R35" s="10"/>
      <c r="S35" s="10"/>
      <c r="T35" s="946"/>
      <c r="U35" s="4"/>
      <c r="V35" s="4"/>
      <c r="W35" s="4"/>
      <c r="X35" s="4"/>
      <c r="Y35" s="4"/>
      <c r="Z35" s="4"/>
    </row>
    <row r="36" spans="1:26" ht="23.25" customHeight="1" x14ac:dyDescent="0.4">
      <c r="A36" s="273">
        <v>705047</v>
      </c>
      <c r="B36" s="136" t="s">
        <v>128</v>
      </c>
      <c r="C36" s="137" t="s">
        <v>120</v>
      </c>
      <c r="D36" s="13">
        <v>12.99</v>
      </c>
      <c r="E36" s="14"/>
      <c r="F36" s="15">
        <f t="shared" si="7"/>
        <v>0</v>
      </c>
      <c r="G36" s="16"/>
      <c r="H36" s="316" t="s">
        <v>394</v>
      </c>
      <c r="I36" s="155" t="s">
        <v>395</v>
      </c>
      <c r="J36" s="158" t="s">
        <v>137</v>
      </c>
      <c r="K36" s="308">
        <v>13.99</v>
      </c>
      <c r="L36" s="332"/>
      <c r="M36" s="165">
        <f t="shared" si="2"/>
        <v>0</v>
      </c>
      <c r="N36" s="4"/>
      <c r="O36" s="4"/>
      <c r="P36" s="4"/>
      <c r="Q36" s="52">
        <v>22.5</v>
      </c>
      <c r="R36" s="10">
        <f>Q36/1.21</f>
        <v>18.595041322314049</v>
      </c>
      <c r="S36" s="10">
        <f>R36*22%</f>
        <v>4.0909090909090908</v>
      </c>
      <c r="T36" s="51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273">
        <v>705050</v>
      </c>
      <c r="B37" s="136" t="s">
        <v>128</v>
      </c>
      <c r="C37" s="137" t="s">
        <v>129</v>
      </c>
      <c r="D37" s="13">
        <v>12.99</v>
      </c>
      <c r="E37" s="14"/>
      <c r="F37" s="15">
        <f t="shared" si="7"/>
        <v>0</v>
      </c>
      <c r="G37" s="16"/>
      <c r="H37" s="316" t="s">
        <v>396</v>
      </c>
      <c r="I37" s="155" t="s">
        <v>397</v>
      </c>
      <c r="J37" s="158" t="s">
        <v>137</v>
      </c>
      <c r="K37" s="308">
        <v>5.49</v>
      </c>
      <c r="L37" s="332"/>
      <c r="M37" s="165">
        <f t="shared" si="2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273">
        <v>716001</v>
      </c>
      <c r="B38" s="136" t="s">
        <v>83</v>
      </c>
      <c r="C38" s="137" t="s">
        <v>130</v>
      </c>
      <c r="D38" s="307">
        <v>24.99</v>
      </c>
      <c r="E38" s="97"/>
      <c r="F38" s="165">
        <f t="shared" si="7"/>
        <v>0</v>
      </c>
      <c r="G38" s="16"/>
      <c r="H38" s="316" t="s">
        <v>398</v>
      </c>
      <c r="I38" s="155" t="s">
        <v>399</v>
      </c>
      <c r="J38" s="158"/>
      <c r="K38" s="308">
        <v>15.99</v>
      </c>
      <c r="L38" s="332"/>
      <c r="M38" s="165">
        <f t="shared" si="2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273" t="s">
        <v>466</v>
      </c>
      <c r="B39" s="136" t="s">
        <v>131</v>
      </c>
      <c r="C39" s="137" t="s">
        <v>467</v>
      </c>
      <c r="D39" s="307">
        <v>19.989999999999998</v>
      </c>
      <c r="E39" s="97"/>
      <c r="F39" s="165">
        <f t="shared" si="7"/>
        <v>0</v>
      </c>
      <c r="G39" s="16"/>
      <c r="H39" s="791" t="s">
        <v>5</v>
      </c>
      <c r="I39" s="794" t="s">
        <v>266</v>
      </c>
      <c r="J39" s="792"/>
      <c r="K39" s="729">
        <v>7.99</v>
      </c>
      <c r="L39" s="793"/>
      <c r="M39" s="731">
        <f t="shared" si="2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392">
        <v>305100</v>
      </c>
      <c r="B40" s="393" t="s">
        <v>132</v>
      </c>
      <c r="C40" s="399" t="s">
        <v>120</v>
      </c>
      <c r="D40" s="307">
        <v>17.989999999999998</v>
      </c>
      <c r="E40" s="97"/>
      <c r="F40" s="165">
        <f t="shared" si="7"/>
        <v>0</v>
      </c>
      <c r="G40" s="16"/>
      <c r="H40" s="791" t="s">
        <v>6</v>
      </c>
      <c r="I40" s="794" t="s">
        <v>267</v>
      </c>
      <c r="J40" s="792"/>
      <c r="K40" s="729">
        <v>8.99</v>
      </c>
      <c r="L40" s="793"/>
      <c r="M40" s="731">
        <f t="shared" si="2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440">
        <v>305102</v>
      </c>
      <c r="B41" s="441" t="s">
        <v>133</v>
      </c>
      <c r="C41" s="722" t="s">
        <v>120</v>
      </c>
      <c r="D41" s="467">
        <v>16.989999999999998</v>
      </c>
      <c r="E41" s="411"/>
      <c r="F41" s="139">
        <f t="shared" si="7"/>
        <v>0</v>
      </c>
      <c r="G41" s="16"/>
      <c r="H41" s="286" t="s">
        <v>458</v>
      </c>
      <c r="I41" s="155" t="s">
        <v>461</v>
      </c>
      <c r="J41" s="233"/>
      <c r="K41" s="38">
        <v>32.99</v>
      </c>
      <c r="L41" s="39"/>
      <c r="M41" s="15">
        <f t="shared" si="2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273">
        <v>308028</v>
      </c>
      <c r="B42" s="136" t="s">
        <v>135</v>
      </c>
      <c r="C42" s="204" t="s">
        <v>134</v>
      </c>
      <c r="D42" s="38">
        <v>16.989999999999998</v>
      </c>
      <c r="E42" s="36"/>
      <c r="F42" s="15">
        <f t="shared" si="7"/>
        <v>0</v>
      </c>
      <c r="G42" s="16"/>
      <c r="H42" s="413" t="s">
        <v>459</v>
      </c>
      <c r="I42" s="414" t="s">
        <v>460</v>
      </c>
      <c r="J42" s="415"/>
      <c r="K42" s="416">
        <v>16.989999999999998</v>
      </c>
      <c r="L42" s="417"/>
      <c r="M42" s="418">
        <f t="shared" si="2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273" t="s">
        <v>381</v>
      </c>
      <c r="B43" s="136" t="s">
        <v>136</v>
      </c>
      <c r="C43" s="204" t="s">
        <v>157</v>
      </c>
      <c r="D43" s="308">
        <v>14.99</v>
      </c>
      <c r="E43" s="163"/>
      <c r="F43" s="165">
        <f t="shared" si="7"/>
        <v>0</v>
      </c>
      <c r="G43" s="16"/>
      <c r="H43" s="316" t="s">
        <v>7</v>
      </c>
      <c r="I43" s="135" t="s">
        <v>268</v>
      </c>
      <c r="J43" s="158"/>
      <c r="K43" s="308">
        <v>39.99</v>
      </c>
      <c r="L43" s="332"/>
      <c r="M43" s="165">
        <f t="shared" si="2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273">
        <v>708007</v>
      </c>
      <c r="B44" s="136" t="s">
        <v>136</v>
      </c>
      <c r="C44" s="204" t="s">
        <v>150</v>
      </c>
      <c r="D44" s="308">
        <v>14.99</v>
      </c>
      <c r="E44" s="163"/>
      <c r="F44" s="165">
        <f t="shared" si="7"/>
        <v>0</v>
      </c>
      <c r="G44" s="16"/>
      <c r="H44" s="316" t="s">
        <v>8</v>
      </c>
      <c r="I44" s="135" t="s">
        <v>269</v>
      </c>
      <c r="J44" s="158"/>
      <c r="K44" s="308">
        <v>52.49</v>
      </c>
      <c r="L44" s="332"/>
      <c r="M44" s="165">
        <f t="shared" si="2"/>
        <v>0</v>
      </c>
      <c r="N44" s="4"/>
      <c r="O44" s="4"/>
      <c r="P44" s="4"/>
      <c r="Q44" s="947">
        <v>25.7</v>
      </c>
      <c r="R44" s="10">
        <f>Q44/1.21</f>
        <v>21.239669421487605</v>
      </c>
      <c r="S44" s="10">
        <f>R44*22%</f>
        <v>4.6727272727272728</v>
      </c>
      <c r="T44" s="945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273">
        <v>708008</v>
      </c>
      <c r="B45" s="136" t="s">
        <v>136</v>
      </c>
      <c r="C45" s="204" t="s">
        <v>120</v>
      </c>
      <c r="D45" s="308">
        <v>14.99</v>
      </c>
      <c r="E45" s="163"/>
      <c r="F45" s="165">
        <f t="shared" si="7"/>
        <v>0</v>
      </c>
      <c r="G45" s="53"/>
      <c r="H45" s="508" t="s">
        <v>9</v>
      </c>
      <c r="I45" s="149" t="s">
        <v>270</v>
      </c>
      <c r="J45" s="509"/>
      <c r="K45" s="309">
        <v>25.99</v>
      </c>
      <c r="L45" s="344"/>
      <c r="M45" s="311">
        <f t="shared" si="2"/>
        <v>0</v>
      </c>
      <c r="N45" s="4"/>
      <c r="O45" s="4"/>
      <c r="P45" s="4"/>
      <c r="Q45" s="948"/>
      <c r="R45" s="10"/>
      <c r="S45" s="10"/>
      <c r="T45" s="946"/>
      <c r="U45" s="4"/>
      <c r="V45" s="4"/>
      <c r="W45" s="4"/>
      <c r="X45" s="4"/>
      <c r="Y45" s="4"/>
      <c r="Z45" s="4"/>
    </row>
    <row r="46" spans="1:26" ht="23.25" customHeight="1" x14ac:dyDescent="0.4">
      <c r="A46" s="274">
        <v>708013</v>
      </c>
      <c r="B46" s="142" t="s">
        <v>138</v>
      </c>
      <c r="C46" s="205" t="s">
        <v>116</v>
      </c>
      <c r="D46" s="309">
        <v>14.99</v>
      </c>
      <c r="E46" s="310"/>
      <c r="F46" s="311">
        <f t="shared" si="7"/>
        <v>0</v>
      </c>
      <c r="G46" s="16"/>
      <c r="H46" s="288" t="s">
        <v>49</v>
      </c>
      <c r="I46" s="380" t="s">
        <v>67</v>
      </c>
      <c r="J46" s="288"/>
      <c r="K46" s="17">
        <v>26.99</v>
      </c>
      <c r="L46" s="385"/>
      <c r="M46" s="23">
        <f t="shared" si="2"/>
        <v>0</v>
      </c>
      <c r="N46" s="42"/>
      <c r="O46" s="4"/>
      <c r="P46" s="4"/>
      <c r="Q46" s="951">
        <v>33.450000000000003</v>
      </c>
      <c r="R46" s="10">
        <f>Q46/1.21</f>
        <v>27.644628099173556</v>
      </c>
      <c r="S46" s="10">
        <f>R46*22%</f>
        <v>6.081818181818182</v>
      </c>
      <c r="T46" s="945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434">
        <v>709000</v>
      </c>
      <c r="B47" s="441" t="s">
        <v>139</v>
      </c>
      <c r="C47" s="724" t="s">
        <v>380</v>
      </c>
      <c r="D47" s="689">
        <v>16.989999999999998</v>
      </c>
      <c r="E47" s="447"/>
      <c r="F47" s="140">
        <f t="shared" si="7"/>
        <v>0</v>
      </c>
      <c r="G47" s="16"/>
      <c r="H47" s="288" t="s">
        <v>50</v>
      </c>
      <c r="I47" s="380" t="s">
        <v>68</v>
      </c>
      <c r="J47" s="288"/>
      <c r="K47" s="17">
        <v>13.99</v>
      </c>
      <c r="L47" s="347"/>
      <c r="M47" s="23">
        <f t="shared" si="2"/>
        <v>0</v>
      </c>
      <c r="N47" s="4"/>
      <c r="O47" s="4"/>
      <c r="P47" s="4"/>
      <c r="Q47" s="952"/>
      <c r="R47" s="10"/>
      <c r="S47" s="10"/>
      <c r="T47" s="946"/>
      <c r="U47" s="4"/>
      <c r="V47" s="4"/>
      <c r="W47" s="4"/>
      <c r="X47" s="4"/>
      <c r="Y47" s="4"/>
      <c r="Z47" s="4"/>
    </row>
    <row r="48" spans="1:26" ht="23.25" customHeight="1" thickBot="1" x14ac:dyDescent="0.45">
      <c r="A48" s="273">
        <v>709007</v>
      </c>
      <c r="B48" s="136" t="s">
        <v>139</v>
      </c>
      <c r="C48" s="204" t="s">
        <v>120</v>
      </c>
      <c r="D48" s="38">
        <v>16.989999999999998</v>
      </c>
      <c r="E48" s="36" t="s">
        <v>374</v>
      </c>
      <c r="F48" s="15">
        <f t="shared" si="7"/>
        <v>0</v>
      </c>
      <c r="G48" s="16"/>
      <c r="H48" s="599">
        <v>358080</v>
      </c>
      <c r="I48" s="618" t="s">
        <v>271</v>
      </c>
      <c r="J48" s="619" t="s">
        <v>261</v>
      </c>
      <c r="K48" s="463">
        <v>42.99</v>
      </c>
      <c r="L48" s="474"/>
      <c r="M48" s="140">
        <f t="shared" si="2"/>
        <v>0</v>
      </c>
      <c r="N48" s="4"/>
      <c r="O48" s="4"/>
      <c r="P48" s="4"/>
      <c r="Q48" s="54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725">
        <v>709002</v>
      </c>
      <c r="B49" s="438" t="s">
        <v>139</v>
      </c>
      <c r="C49" s="724" t="s">
        <v>116</v>
      </c>
      <c r="D49" s="689">
        <v>16.989999999999998</v>
      </c>
      <c r="E49" s="447"/>
      <c r="F49" s="140">
        <f t="shared" si="7"/>
        <v>0</v>
      </c>
      <c r="G49" s="16"/>
      <c r="H49" s="801">
        <v>357020</v>
      </c>
      <c r="I49" s="743" t="s">
        <v>272</v>
      </c>
      <c r="J49" s="792" t="s">
        <v>150</v>
      </c>
      <c r="K49" s="729">
        <v>33.99</v>
      </c>
      <c r="L49" s="793"/>
      <c r="M49" s="741">
        <f t="shared" si="2"/>
        <v>0</v>
      </c>
      <c r="N49" s="4"/>
      <c r="O49" s="4"/>
      <c r="P49" s="4"/>
      <c r="Q49" s="55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x14ac:dyDescent="0.4">
      <c r="A50" s="279">
        <v>308034</v>
      </c>
      <c r="B50" s="136" t="s">
        <v>140</v>
      </c>
      <c r="C50" s="204" t="s">
        <v>120</v>
      </c>
      <c r="D50" s="38">
        <v>24.99</v>
      </c>
      <c r="E50" s="36"/>
      <c r="F50" s="15">
        <f t="shared" si="7"/>
        <v>0</v>
      </c>
      <c r="G50" s="16"/>
      <c r="H50" s="287">
        <v>357021</v>
      </c>
      <c r="I50" s="155" t="s">
        <v>65</v>
      </c>
      <c r="J50" s="233" t="s">
        <v>261</v>
      </c>
      <c r="K50" s="38">
        <v>29.49</v>
      </c>
      <c r="L50" s="39">
        <v>0</v>
      </c>
      <c r="M50" s="23">
        <f t="shared" si="2"/>
        <v>0</v>
      </c>
      <c r="N50" s="4"/>
      <c r="O50" s="4"/>
      <c r="P50" s="4"/>
      <c r="Q50" s="55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thickBot="1" x14ac:dyDescent="0.45">
      <c r="A51" s="279" t="s">
        <v>433</v>
      </c>
      <c r="B51" s="136" t="s">
        <v>434</v>
      </c>
      <c r="C51" s="146" t="s">
        <v>435</v>
      </c>
      <c r="D51" s="308">
        <v>14.99</v>
      </c>
      <c r="E51" s="163"/>
      <c r="F51" s="165">
        <f t="shared" si="7"/>
        <v>0</v>
      </c>
      <c r="G51" s="16"/>
      <c r="H51" s="336">
        <v>357023</v>
      </c>
      <c r="I51" s="155" t="s">
        <v>65</v>
      </c>
      <c r="J51" s="158" t="s">
        <v>242</v>
      </c>
      <c r="K51" s="308">
        <v>29.49</v>
      </c>
      <c r="L51" s="332"/>
      <c r="M51" s="311">
        <f t="shared" si="2"/>
        <v>0</v>
      </c>
      <c r="N51" s="4"/>
      <c r="O51" s="4"/>
      <c r="P51" s="4"/>
      <c r="Q51" s="55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thickBot="1" x14ac:dyDescent="0.45">
      <c r="A52" s="278">
        <v>308041</v>
      </c>
      <c r="B52" s="142" t="s">
        <v>142</v>
      </c>
      <c r="C52" s="206" t="s">
        <v>141</v>
      </c>
      <c r="D52" s="21">
        <v>11.99</v>
      </c>
      <c r="E52" s="18"/>
      <c r="F52" s="23">
        <f t="shared" si="7"/>
        <v>0</v>
      </c>
      <c r="G52" s="16"/>
      <c r="H52" s="283" t="s">
        <v>52</v>
      </c>
      <c r="I52" s="226" t="s">
        <v>329</v>
      </c>
      <c r="J52" s="227" t="s">
        <v>106</v>
      </c>
      <c r="K52" s="228" t="s">
        <v>324</v>
      </c>
      <c r="L52" s="260" t="s">
        <v>369</v>
      </c>
      <c r="M52" s="230" t="s">
        <v>326</v>
      </c>
      <c r="N52" s="4"/>
      <c r="O52" s="4"/>
      <c r="P52" s="4"/>
      <c r="Q52" s="55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thickBot="1" x14ac:dyDescent="0.45">
      <c r="A53" s="262" t="s">
        <v>52</v>
      </c>
      <c r="B53" s="179" t="s">
        <v>330</v>
      </c>
      <c r="C53" s="179" t="s">
        <v>106</v>
      </c>
      <c r="D53" s="263" t="s">
        <v>324</v>
      </c>
      <c r="E53" s="260" t="s">
        <v>369</v>
      </c>
      <c r="F53" s="263" t="s">
        <v>326</v>
      </c>
      <c r="G53" s="16"/>
      <c r="H53" s="602" t="s">
        <v>10</v>
      </c>
      <c r="I53" s="603" t="s">
        <v>92</v>
      </c>
      <c r="J53" s="604"/>
      <c r="K53" s="606">
        <v>34.99</v>
      </c>
      <c r="L53" s="607"/>
      <c r="M53" s="608">
        <f t="shared" ref="M53:M78" si="8">K53*L53</f>
        <v>0</v>
      </c>
      <c r="N53" s="4"/>
      <c r="O53" s="4"/>
      <c r="P53" s="4"/>
      <c r="Q53" s="56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x14ac:dyDescent="0.4">
      <c r="A54" s="710">
        <v>307307</v>
      </c>
      <c r="B54" s="711" t="s">
        <v>144</v>
      </c>
      <c r="C54" s="712" t="s">
        <v>143</v>
      </c>
      <c r="D54" s="714">
        <v>21.99</v>
      </c>
      <c r="E54" s="449"/>
      <c r="F54" s="715">
        <f t="shared" ref="F54:F101" si="9">D54*E54</f>
        <v>0</v>
      </c>
      <c r="G54" s="16"/>
      <c r="H54" s="484" t="s">
        <v>385</v>
      </c>
      <c r="I54" s="605" t="s">
        <v>386</v>
      </c>
      <c r="J54" s="605"/>
      <c r="K54" s="467">
        <v>34.99</v>
      </c>
      <c r="L54" s="609"/>
      <c r="M54" s="610">
        <f t="shared" si="8"/>
        <v>0</v>
      </c>
      <c r="N54" s="4"/>
      <c r="O54" s="4"/>
      <c r="P54" s="4"/>
      <c r="Q54" s="58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x14ac:dyDescent="0.4">
      <c r="A55" s="440">
        <v>307303</v>
      </c>
      <c r="B55" s="441" t="s">
        <v>144</v>
      </c>
      <c r="C55" s="713" t="s">
        <v>120</v>
      </c>
      <c r="D55" s="467">
        <v>21.99</v>
      </c>
      <c r="E55" s="447"/>
      <c r="F55" s="139">
        <f t="shared" si="9"/>
        <v>0</v>
      </c>
      <c r="G55" s="16"/>
      <c r="H55" s="306">
        <v>403874</v>
      </c>
      <c r="I55" s="953" t="s">
        <v>75</v>
      </c>
      <c r="J55" s="950"/>
      <c r="K55" s="305">
        <v>22.99</v>
      </c>
      <c r="L55" s="335"/>
      <c r="M55" s="311">
        <f t="shared" si="8"/>
        <v>0</v>
      </c>
      <c r="N55" s="4"/>
      <c r="O55" s="4"/>
      <c r="P55" s="4"/>
      <c r="Q55" s="59" t="s">
        <v>3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829">
        <v>307009</v>
      </c>
      <c r="B56" s="830" t="s">
        <v>145</v>
      </c>
      <c r="C56" s="831" t="s">
        <v>120</v>
      </c>
      <c r="D56" s="780">
        <v>13.99</v>
      </c>
      <c r="E56" s="832"/>
      <c r="F56" s="731">
        <f t="shared" si="9"/>
        <v>0</v>
      </c>
      <c r="G56" s="16"/>
      <c r="H56" s="306">
        <v>403875</v>
      </c>
      <c r="I56" s="149" t="s">
        <v>76</v>
      </c>
      <c r="J56" s="376"/>
      <c r="K56" s="305">
        <v>18.989999999999998</v>
      </c>
      <c r="L56" s="335"/>
      <c r="M56" s="311">
        <f t="shared" si="8"/>
        <v>0</v>
      </c>
      <c r="N56" s="4"/>
      <c r="O56" s="4"/>
      <c r="P56" s="4"/>
      <c r="Q56" s="60">
        <v>0.55000000000000004</v>
      </c>
      <c r="R56" s="10">
        <f t="shared" ref="R56:R57" si="10">Q56/1.21</f>
        <v>0.45454545454545459</v>
      </c>
      <c r="S56" s="10">
        <f t="shared" ref="S56:S57" si="11">R56*22%</f>
        <v>0.1</v>
      </c>
      <c r="T56" s="10">
        <f t="shared" ref="T56:T57" si="12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742">
        <v>354111</v>
      </c>
      <c r="B57" s="833" t="s">
        <v>146</v>
      </c>
      <c r="C57" s="834" t="s">
        <v>137</v>
      </c>
      <c r="D57" s="752">
        <v>16.989999999999998</v>
      </c>
      <c r="E57" s="835"/>
      <c r="F57" s="731">
        <f t="shared" si="9"/>
        <v>0</v>
      </c>
      <c r="G57" s="16"/>
      <c r="H57" s="284" t="s">
        <v>12</v>
      </c>
      <c r="I57" s="49" t="s">
        <v>77</v>
      </c>
      <c r="J57" s="49"/>
      <c r="K57" s="21">
        <v>24.99</v>
      </c>
      <c r="L57" s="348"/>
      <c r="M57" s="23">
        <f t="shared" si="8"/>
        <v>0</v>
      </c>
      <c r="N57" s="4"/>
      <c r="O57" s="4"/>
      <c r="P57" s="4"/>
      <c r="Q57" s="61">
        <v>0.55000000000000004</v>
      </c>
      <c r="R57" s="10">
        <f t="shared" si="10"/>
        <v>0.45454545454545459</v>
      </c>
      <c r="S57" s="10">
        <f t="shared" si="11"/>
        <v>0.1</v>
      </c>
      <c r="T57" s="10">
        <f t="shared" si="12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836">
        <v>354109</v>
      </c>
      <c r="B58" s="727" t="s">
        <v>147</v>
      </c>
      <c r="C58" s="769" t="s">
        <v>120</v>
      </c>
      <c r="D58" s="772">
        <v>16.989999999999998</v>
      </c>
      <c r="E58" s="837"/>
      <c r="F58" s="741">
        <f t="shared" si="9"/>
        <v>0</v>
      </c>
      <c r="G58" s="16"/>
      <c r="H58" s="687" t="s">
        <v>13</v>
      </c>
      <c r="I58" s="462" t="s">
        <v>72</v>
      </c>
      <c r="J58" s="462"/>
      <c r="K58" s="446">
        <v>35.99</v>
      </c>
      <c r="L58" s="697"/>
      <c r="M58" s="140">
        <f t="shared" si="8"/>
        <v>0</v>
      </c>
      <c r="N58" s="4"/>
      <c r="O58" s="4"/>
      <c r="P58" s="4"/>
      <c r="Q58" s="60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838">
        <v>354115</v>
      </c>
      <c r="B59" s="839" t="s">
        <v>149</v>
      </c>
      <c r="C59" s="756" t="s">
        <v>148</v>
      </c>
      <c r="D59" s="840">
        <v>16.989999999999998</v>
      </c>
      <c r="E59" s="837"/>
      <c r="F59" s="741">
        <f t="shared" si="9"/>
        <v>0</v>
      </c>
      <c r="G59" s="16"/>
      <c r="H59" s="687" t="s">
        <v>14</v>
      </c>
      <c r="I59" s="462" t="s">
        <v>73</v>
      </c>
      <c r="J59" s="462"/>
      <c r="K59" s="446">
        <v>22.99</v>
      </c>
      <c r="L59" s="697"/>
      <c r="M59" s="140">
        <f t="shared" si="8"/>
        <v>0</v>
      </c>
      <c r="N59" s="4"/>
      <c r="O59" s="4"/>
      <c r="P59" s="4"/>
      <c r="Q59" s="63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705" t="s">
        <v>11</v>
      </c>
      <c r="B60" s="706" t="s">
        <v>151</v>
      </c>
      <c r="C60" s="707" t="s">
        <v>164</v>
      </c>
      <c r="D60" s="708">
        <v>14.99</v>
      </c>
      <c r="E60" s="709"/>
      <c r="F60" s="461">
        <f t="shared" si="9"/>
        <v>0</v>
      </c>
      <c r="G60" s="16"/>
      <c r="H60" s="802" t="s">
        <v>553</v>
      </c>
      <c r="I60" s="803" t="s">
        <v>554</v>
      </c>
      <c r="J60" s="727"/>
      <c r="K60" s="772">
        <v>35.99</v>
      </c>
      <c r="L60" s="804"/>
      <c r="M60" s="741">
        <f t="shared" si="8"/>
        <v>0</v>
      </c>
      <c r="N60" s="65"/>
      <c r="O60" s="4"/>
      <c r="P60" s="4"/>
      <c r="Q60" s="63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440">
        <v>307208</v>
      </c>
      <c r="B61" s="441" t="s">
        <v>165</v>
      </c>
      <c r="C61" s="439" t="s">
        <v>152</v>
      </c>
      <c r="D61" s="467">
        <v>9.99</v>
      </c>
      <c r="E61" s="597"/>
      <c r="F61" s="473">
        <f t="shared" si="9"/>
        <v>0</v>
      </c>
      <c r="G61" s="16"/>
      <c r="H61" s="284" t="s">
        <v>51</v>
      </c>
      <c r="I61" s="49" t="s">
        <v>78</v>
      </c>
      <c r="J61" s="49"/>
      <c r="K61" s="21">
        <v>42.99</v>
      </c>
      <c r="L61" s="346"/>
      <c r="M61" s="23">
        <f t="shared" si="8"/>
        <v>0</v>
      </c>
      <c r="N61" s="4"/>
      <c r="O61" s="4"/>
      <c r="P61" s="4"/>
      <c r="Q61" s="63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440">
        <v>307212</v>
      </c>
      <c r="B62" s="441" t="s">
        <v>154</v>
      </c>
      <c r="C62" s="439" t="s">
        <v>153</v>
      </c>
      <c r="D62" s="467">
        <v>9.99</v>
      </c>
      <c r="E62" s="448"/>
      <c r="F62" s="139">
        <f t="shared" si="9"/>
        <v>0</v>
      </c>
      <c r="G62" s="16"/>
      <c r="H62" s="284">
        <v>600164</v>
      </c>
      <c r="I62" s="152" t="s">
        <v>274</v>
      </c>
      <c r="J62" s="37"/>
      <c r="K62" s="13">
        <v>39.99</v>
      </c>
      <c r="L62" s="64"/>
      <c r="M62" s="23">
        <f t="shared" si="8"/>
        <v>0</v>
      </c>
      <c r="N62" s="4"/>
      <c r="O62" s="4"/>
      <c r="P62" s="4"/>
      <c r="Q62" s="63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440">
        <v>307217</v>
      </c>
      <c r="B63" s="441" t="s">
        <v>154</v>
      </c>
      <c r="C63" s="439" t="s">
        <v>155</v>
      </c>
      <c r="D63" s="467">
        <v>9.99</v>
      </c>
      <c r="E63" s="448"/>
      <c r="F63" s="139">
        <f t="shared" si="9"/>
        <v>0</v>
      </c>
      <c r="G63" s="16"/>
      <c r="H63" s="316">
        <v>600156</v>
      </c>
      <c r="I63" s="422" t="s">
        <v>81</v>
      </c>
      <c r="J63" s="320"/>
      <c r="K63" s="307">
        <v>21.99</v>
      </c>
      <c r="L63" s="315"/>
      <c r="M63" s="165">
        <f t="shared" si="8"/>
        <v>0</v>
      </c>
      <c r="N63" s="4"/>
      <c r="O63" s="4"/>
      <c r="P63" s="4"/>
      <c r="Q63" s="63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440">
        <v>307220</v>
      </c>
      <c r="B64" s="441" t="s">
        <v>154</v>
      </c>
      <c r="C64" s="439" t="s">
        <v>116</v>
      </c>
      <c r="D64" s="467">
        <v>9.99</v>
      </c>
      <c r="E64" s="448"/>
      <c r="F64" s="139">
        <f t="shared" si="9"/>
        <v>0</v>
      </c>
      <c r="G64" s="16"/>
      <c r="H64" s="484">
        <v>600166</v>
      </c>
      <c r="I64" s="676" t="s">
        <v>82</v>
      </c>
      <c r="J64" s="698"/>
      <c r="K64" s="467">
        <v>34.99</v>
      </c>
      <c r="L64" s="697"/>
      <c r="M64" s="139">
        <f t="shared" si="8"/>
        <v>0</v>
      </c>
      <c r="N64" s="4"/>
      <c r="O64" s="4"/>
      <c r="P64" s="4"/>
      <c r="Q64" s="63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thickBot="1" x14ac:dyDescent="0.45">
      <c r="A65" s="440">
        <v>307222</v>
      </c>
      <c r="B65" s="441" t="s">
        <v>154</v>
      </c>
      <c r="C65" s="439" t="s">
        <v>156</v>
      </c>
      <c r="D65" s="467">
        <v>9.99</v>
      </c>
      <c r="E65" s="448"/>
      <c r="F65" s="139">
        <f t="shared" si="9"/>
        <v>0</v>
      </c>
      <c r="G65" s="16"/>
      <c r="H65" s="394" t="s">
        <v>15</v>
      </c>
      <c r="I65" s="156" t="s">
        <v>275</v>
      </c>
      <c r="J65" s="400"/>
      <c r="K65" s="401">
        <v>31.99</v>
      </c>
      <c r="L65" s="402">
        <v>0</v>
      </c>
      <c r="M65" s="398">
        <f t="shared" si="8"/>
        <v>0</v>
      </c>
      <c r="N65" s="4"/>
      <c r="O65" s="4"/>
      <c r="P65" s="4"/>
      <c r="Q65" s="48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273">
        <v>307233</v>
      </c>
      <c r="B66" s="157" t="s">
        <v>86</v>
      </c>
      <c r="C66" s="209" t="s">
        <v>157</v>
      </c>
      <c r="D66" s="307">
        <v>11.99</v>
      </c>
      <c r="E66" s="163"/>
      <c r="F66" s="165">
        <f t="shared" si="9"/>
        <v>0</v>
      </c>
      <c r="G66" s="16"/>
      <c r="H66" s="699">
        <v>600126</v>
      </c>
      <c r="I66" s="700" t="s">
        <v>80</v>
      </c>
      <c r="J66" s="701"/>
      <c r="K66" s="702">
        <v>25.49</v>
      </c>
      <c r="L66" s="703"/>
      <c r="M66" s="704">
        <f t="shared" si="8"/>
        <v>0</v>
      </c>
      <c r="N66" s="66"/>
      <c r="O66" s="4"/>
      <c r="P66" s="4"/>
      <c r="Q66" s="48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273" t="s">
        <v>441</v>
      </c>
      <c r="B67" s="157" t="s">
        <v>86</v>
      </c>
      <c r="C67" s="209" t="s">
        <v>158</v>
      </c>
      <c r="D67" s="307">
        <v>11.99</v>
      </c>
      <c r="E67" s="163"/>
      <c r="F67" s="165">
        <f t="shared" si="9"/>
        <v>0</v>
      </c>
      <c r="G67" s="16"/>
      <c r="H67" s="516">
        <v>600174</v>
      </c>
      <c r="I67" s="973" t="s">
        <v>431</v>
      </c>
      <c r="J67" s="974"/>
      <c r="K67" s="317">
        <v>29.99</v>
      </c>
      <c r="L67" s="318"/>
      <c r="M67" s="319">
        <f t="shared" si="8"/>
        <v>0</v>
      </c>
      <c r="O67" s="4"/>
      <c r="P67" s="4"/>
      <c r="Q67" s="63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x14ac:dyDescent="0.4">
      <c r="A68" s="424" t="s">
        <v>476</v>
      </c>
      <c r="B68" s="157" t="s">
        <v>86</v>
      </c>
      <c r="C68" s="425" t="s">
        <v>477</v>
      </c>
      <c r="D68" s="307">
        <v>11.99</v>
      </c>
      <c r="E68" s="431"/>
      <c r="F68" s="334">
        <f t="shared" si="9"/>
        <v>0</v>
      </c>
      <c r="G68" s="16"/>
      <c r="H68" s="480">
        <v>600101</v>
      </c>
      <c r="I68" s="481" t="s">
        <v>273</v>
      </c>
      <c r="J68" s="482"/>
      <c r="K68" s="471">
        <v>19.989999999999998</v>
      </c>
      <c r="L68" s="483"/>
      <c r="M68" s="473">
        <f t="shared" si="8"/>
        <v>0</v>
      </c>
      <c r="O68" s="4"/>
      <c r="P68" s="4"/>
      <c r="Q68" s="63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424" t="s">
        <v>473</v>
      </c>
      <c r="B69" s="157" t="s">
        <v>86</v>
      </c>
      <c r="C69" s="425" t="s">
        <v>474</v>
      </c>
      <c r="D69" s="307">
        <v>11.99</v>
      </c>
      <c r="E69" s="431"/>
      <c r="F69" s="334">
        <f t="shared" si="9"/>
        <v>0</v>
      </c>
      <c r="G69" s="16"/>
      <c r="H69" s="377">
        <v>600168</v>
      </c>
      <c r="I69" s="145" t="s">
        <v>79</v>
      </c>
      <c r="J69" s="378"/>
      <c r="K69" s="307">
        <v>24.99</v>
      </c>
      <c r="L69" s="332"/>
      <c r="M69" s="165">
        <f t="shared" si="8"/>
        <v>0</v>
      </c>
      <c r="N69" s="68"/>
      <c r="O69" s="4"/>
      <c r="P69" s="4"/>
      <c r="Q69" s="69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424" t="s">
        <v>475</v>
      </c>
      <c r="B70" s="157" t="s">
        <v>86</v>
      </c>
      <c r="C70" s="426" t="s">
        <v>470</v>
      </c>
      <c r="D70" s="307">
        <v>11.99</v>
      </c>
      <c r="E70" s="431"/>
      <c r="F70" s="334">
        <f t="shared" si="9"/>
        <v>0</v>
      </c>
      <c r="G70" s="67"/>
      <c r="H70" s="377">
        <v>600102</v>
      </c>
      <c r="I70" s="949" t="s">
        <v>276</v>
      </c>
      <c r="J70" s="950"/>
      <c r="K70" s="307">
        <v>19.989999999999998</v>
      </c>
      <c r="L70" s="332"/>
      <c r="M70" s="165">
        <f t="shared" si="8"/>
        <v>0</v>
      </c>
      <c r="N70" s="70"/>
      <c r="O70" s="4"/>
      <c r="P70" s="4"/>
      <c r="Q70" s="71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328">
        <v>707017</v>
      </c>
      <c r="B71" s="157" t="s">
        <v>86</v>
      </c>
      <c r="C71" s="425" t="s">
        <v>120</v>
      </c>
      <c r="D71" s="307">
        <v>11.99</v>
      </c>
      <c r="E71" s="431"/>
      <c r="F71" s="334">
        <f t="shared" si="9"/>
        <v>0</v>
      </c>
      <c r="G71" s="67"/>
      <c r="H71" s="290">
        <v>600105</v>
      </c>
      <c r="I71" s="149" t="s">
        <v>277</v>
      </c>
      <c r="J71" s="73"/>
      <c r="K71" s="13">
        <v>19.989999999999998</v>
      </c>
      <c r="L71" s="74"/>
      <c r="M71" s="15">
        <f t="shared" si="8"/>
        <v>0</v>
      </c>
      <c r="N71" s="4"/>
      <c r="O71" s="4"/>
      <c r="P71" s="4"/>
      <c r="Q71" s="72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328">
        <v>707023</v>
      </c>
      <c r="B72" s="157" t="s">
        <v>86</v>
      </c>
      <c r="C72" s="427" t="s">
        <v>159</v>
      </c>
      <c r="D72" s="307">
        <v>11.99</v>
      </c>
      <c r="E72" s="330"/>
      <c r="F72" s="331">
        <f t="shared" si="9"/>
        <v>0</v>
      </c>
      <c r="G72" s="67"/>
      <c r="H72" s="377">
        <v>600107</v>
      </c>
      <c r="I72" s="949" t="s">
        <v>278</v>
      </c>
      <c r="J72" s="950"/>
      <c r="K72" s="307">
        <v>18.489999999999998</v>
      </c>
      <c r="L72" s="332"/>
      <c r="M72" s="165">
        <f t="shared" si="8"/>
        <v>0</v>
      </c>
      <c r="N72" s="4"/>
      <c r="O72" s="4"/>
      <c r="P72" s="4"/>
      <c r="Q72" s="75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274">
        <v>707029</v>
      </c>
      <c r="B73" s="142" t="s">
        <v>86</v>
      </c>
      <c r="C73" s="159" t="s">
        <v>442</v>
      </c>
      <c r="D73" s="307">
        <v>11.99</v>
      </c>
      <c r="E73" s="310"/>
      <c r="F73" s="311">
        <f t="shared" si="9"/>
        <v>0</v>
      </c>
      <c r="G73" s="67"/>
      <c r="H73" s="377">
        <v>600120</v>
      </c>
      <c r="I73" s="379" t="s">
        <v>279</v>
      </c>
      <c r="J73" s="234" t="s">
        <v>280</v>
      </c>
      <c r="K73" s="307">
        <v>14.99</v>
      </c>
      <c r="L73" s="332"/>
      <c r="M73" s="165">
        <f t="shared" si="8"/>
        <v>0</v>
      </c>
      <c r="N73" s="4"/>
      <c r="O73" s="4"/>
      <c r="P73" s="4"/>
      <c r="Q73" s="75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428">
        <v>707032</v>
      </c>
      <c r="B74" s="429" t="s">
        <v>86</v>
      </c>
      <c r="C74" s="430" t="s">
        <v>155</v>
      </c>
      <c r="D74" s="333">
        <v>11.99</v>
      </c>
      <c r="E74" s="432"/>
      <c r="F74" s="433">
        <f t="shared" si="9"/>
        <v>0</v>
      </c>
      <c r="G74" s="67"/>
      <c r="H74" s="377">
        <v>600108</v>
      </c>
      <c r="I74" s="135" t="s">
        <v>281</v>
      </c>
      <c r="J74" s="383"/>
      <c r="K74" s="307">
        <v>19.989999999999998</v>
      </c>
      <c r="L74" s="332"/>
      <c r="M74" s="165">
        <f t="shared" si="8"/>
        <v>0</v>
      </c>
      <c r="N74" s="4"/>
      <c r="O74" s="4"/>
      <c r="P74" s="4"/>
      <c r="Q74" s="76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691">
        <v>307107</v>
      </c>
      <c r="B75" s="692" t="s">
        <v>160</v>
      </c>
      <c r="C75" s="693" t="s">
        <v>531</v>
      </c>
      <c r="D75" s="588">
        <v>14.9</v>
      </c>
      <c r="E75" s="694"/>
      <c r="F75" s="695">
        <f t="shared" si="9"/>
        <v>0</v>
      </c>
      <c r="G75" s="67"/>
      <c r="H75" s="622">
        <v>600177</v>
      </c>
      <c r="I75" s="623" t="s">
        <v>510</v>
      </c>
      <c r="J75" s="624"/>
      <c r="K75" s="520">
        <v>24.99</v>
      </c>
      <c r="L75" s="625"/>
      <c r="M75" s="525">
        <f t="shared" si="8"/>
        <v>0</v>
      </c>
      <c r="N75" s="4"/>
      <c r="O75" s="4"/>
      <c r="P75" s="4"/>
      <c r="Q75" s="76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691">
        <v>307108</v>
      </c>
      <c r="B76" s="692" t="s">
        <v>160</v>
      </c>
      <c r="C76" s="693" t="s">
        <v>152</v>
      </c>
      <c r="D76" s="696">
        <v>14.9</v>
      </c>
      <c r="E76" s="696"/>
      <c r="F76" s="696">
        <f t="shared" si="9"/>
        <v>0</v>
      </c>
      <c r="G76" s="67"/>
      <c r="H76" s="420">
        <v>600064</v>
      </c>
      <c r="I76" s="149" t="s">
        <v>282</v>
      </c>
      <c r="J76" s="421"/>
      <c r="K76" s="305">
        <v>23.99</v>
      </c>
      <c r="L76" s="344"/>
      <c r="M76" s="311">
        <f t="shared" si="8"/>
        <v>0</v>
      </c>
      <c r="N76" s="4"/>
      <c r="O76" s="4"/>
      <c r="P76" s="4"/>
      <c r="Q76" s="29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x14ac:dyDescent="0.4">
      <c r="A77" s="434">
        <v>307109</v>
      </c>
      <c r="B77" s="438" t="s">
        <v>160</v>
      </c>
      <c r="C77" s="552" t="s">
        <v>120</v>
      </c>
      <c r="D77" s="446">
        <v>14.9</v>
      </c>
      <c r="E77" s="446"/>
      <c r="F77" s="446">
        <f t="shared" si="9"/>
        <v>0</v>
      </c>
      <c r="G77" s="67"/>
      <c r="H77" s="805">
        <v>403502</v>
      </c>
      <c r="I77" s="806" t="s">
        <v>543</v>
      </c>
      <c r="J77" s="807"/>
      <c r="K77" s="752">
        <v>21.99</v>
      </c>
      <c r="L77" s="808"/>
      <c r="M77" s="731">
        <f t="shared" si="8"/>
        <v>0</v>
      </c>
      <c r="P77" s="78" t="s">
        <v>18</v>
      </c>
      <c r="Q77" s="79">
        <v>19.989999999999998</v>
      </c>
      <c r="R77" s="80"/>
      <c r="S77" s="81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434">
        <v>307112</v>
      </c>
      <c r="B78" s="438" t="s">
        <v>161</v>
      </c>
      <c r="C78" s="552" t="s">
        <v>153</v>
      </c>
      <c r="D78" s="446">
        <v>14.9</v>
      </c>
      <c r="E78" s="446"/>
      <c r="F78" s="446">
        <f t="shared" si="9"/>
        <v>0</v>
      </c>
      <c r="G78" s="67"/>
      <c r="H78" s="620" t="s">
        <v>17</v>
      </c>
      <c r="I78" s="897" t="s">
        <v>283</v>
      </c>
      <c r="J78" s="898"/>
      <c r="K78" s="467">
        <v>26.99</v>
      </c>
      <c r="L78" s="621"/>
      <c r="M78" s="139">
        <f t="shared" si="8"/>
        <v>0</v>
      </c>
      <c r="N78" s="4"/>
      <c r="O78" s="4"/>
      <c r="P78" s="4"/>
      <c r="Q78" s="25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x14ac:dyDescent="0.4">
      <c r="A79" s="434">
        <v>307117</v>
      </c>
      <c r="B79" s="438" t="s">
        <v>161</v>
      </c>
      <c r="C79" s="552" t="s">
        <v>155</v>
      </c>
      <c r="D79" s="446">
        <v>14.9</v>
      </c>
      <c r="E79" s="446"/>
      <c r="F79" s="446">
        <f t="shared" si="9"/>
        <v>0</v>
      </c>
      <c r="G79" s="67"/>
      <c r="H79" s="283" t="s">
        <v>52</v>
      </c>
      <c r="I79" s="226" t="s">
        <v>336</v>
      </c>
      <c r="J79" s="227" t="s">
        <v>106</v>
      </c>
      <c r="K79" s="228" t="s">
        <v>324</v>
      </c>
      <c r="L79" s="260" t="s">
        <v>369</v>
      </c>
      <c r="M79" s="230" t="s">
        <v>326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434">
        <v>307120</v>
      </c>
      <c r="B80" s="438" t="s">
        <v>161</v>
      </c>
      <c r="C80" s="552" t="s">
        <v>116</v>
      </c>
      <c r="D80" s="446">
        <v>14.9</v>
      </c>
      <c r="E80" s="446"/>
      <c r="F80" s="446">
        <f t="shared" si="9"/>
        <v>0</v>
      </c>
      <c r="G80" s="82"/>
      <c r="H80" s="306">
        <v>356007</v>
      </c>
      <c r="I80" s="656" t="s">
        <v>285</v>
      </c>
      <c r="J80" s="159" t="s">
        <v>284</v>
      </c>
      <c r="K80" s="305">
        <v>24.99</v>
      </c>
      <c r="L80" s="315"/>
      <c r="M80" s="305">
        <f t="shared" ref="M80:M125" si="19">K80*L80</f>
        <v>0</v>
      </c>
      <c r="N80" s="4"/>
      <c r="O80" s="4"/>
      <c r="P80" s="4"/>
      <c r="Q80" s="29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x14ac:dyDescent="0.4">
      <c r="A81" s="434">
        <v>307122</v>
      </c>
      <c r="B81" s="438" t="s">
        <v>161</v>
      </c>
      <c r="C81" s="552" t="s">
        <v>156</v>
      </c>
      <c r="D81" s="446">
        <v>14.9</v>
      </c>
      <c r="E81" s="446"/>
      <c r="F81" s="446">
        <f t="shared" si="9"/>
        <v>0</v>
      </c>
      <c r="G81" s="67"/>
      <c r="H81" s="306">
        <v>356001</v>
      </c>
      <c r="I81" s="656" t="s">
        <v>285</v>
      </c>
      <c r="J81" s="159" t="s">
        <v>379</v>
      </c>
      <c r="K81" s="305">
        <v>24.99</v>
      </c>
      <c r="L81" s="315"/>
      <c r="M81" s="305">
        <f>K81*L81</f>
        <v>0</v>
      </c>
      <c r="N81" s="4"/>
      <c r="O81" s="4"/>
      <c r="P81" s="4"/>
      <c r="Q81" s="29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x14ac:dyDescent="0.4">
      <c r="A82" s="434" t="s">
        <v>16</v>
      </c>
      <c r="B82" s="435" t="s">
        <v>84</v>
      </c>
      <c r="C82" s="436" t="s">
        <v>163</v>
      </c>
      <c r="D82" s="446">
        <v>19.989999999999998</v>
      </c>
      <c r="E82" s="447"/>
      <c r="F82" s="140">
        <f t="shared" si="9"/>
        <v>0</v>
      </c>
      <c r="G82" s="67"/>
      <c r="H82" s="306">
        <v>355104</v>
      </c>
      <c r="I82" s="142" t="s">
        <v>287</v>
      </c>
      <c r="J82" s="159" t="s">
        <v>286</v>
      </c>
      <c r="K82" s="305">
        <v>21.99</v>
      </c>
      <c r="L82" s="315"/>
      <c r="M82" s="305">
        <f>K82*L82</f>
        <v>0</v>
      </c>
      <c r="N82" s="4"/>
      <c r="O82" s="4"/>
      <c r="P82" s="4"/>
      <c r="Q82" s="29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434" t="s">
        <v>468</v>
      </c>
      <c r="B83" s="435" t="s">
        <v>84</v>
      </c>
      <c r="C83" s="436" t="s">
        <v>469</v>
      </c>
      <c r="D83" s="446">
        <v>19.989999999999998</v>
      </c>
      <c r="E83" s="447"/>
      <c r="F83" s="140">
        <f t="shared" si="9"/>
        <v>0</v>
      </c>
      <c r="G83" s="67"/>
      <c r="H83" s="306">
        <v>355105</v>
      </c>
      <c r="I83" s="142" t="s">
        <v>288</v>
      </c>
      <c r="J83" s="159" t="s">
        <v>286</v>
      </c>
      <c r="K83" s="305">
        <v>16.989999999999998</v>
      </c>
      <c r="L83" s="315"/>
      <c r="M83" s="305">
        <f t="shared" si="19"/>
        <v>0</v>
      </c>
      <c r="N83" s="4"/>
      <c r="O83" s="4"/>
      <c r="P83" s="4"/>
      <c r="Q83" s="29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663" t="s">
        <v>547</v>
      </c>
      <c r="B84" s="435" t="s">
        <v>84</v>
      </c>
      <c r="C84" s="662" t="s">
        <v>470</v>
      </c>
      <c r="D84" s="446">
        <v>19.989999999999998</v>
      </c>
      <c r="E84" s="447"/>
      <c r="F84" s="140">
        <f t="shared" si="9"/>
        <v>0</v>
      </c>
      <c r="G84" s="67"/>
      <c r="H84" s="306">
        <v>350009</v>
      </c>
      <c r="I84" s="142" t="s">
        <v>290</v>
      </c>
      <c r="J84" s="159" t="s">
        <v>289</v>
      </c>
      <c r="K84" s="305">
        <v>19.989999999999998</v>
      </c>
      <c r="L84" s="315"/>
      <c r="M84" s="305">
        <f t="shared" si="19"/>
        <v>0</v>
      </c>
      <c r="N84" s="4"/>
      <c r="O84" s="4"/>
      <c r="P84" s="4"/>
      <c r="Q84" s="29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434" t="s">
        <v>471</v>
      </c>
      <c r="B85" s="435" t="s">
        <v>84</v>
      </c>
      <c r="C85" s="437" t="s">
        <v>472</v>
      </c>
      <c r="D85" s="446">
        <v>19.989999999999998</v>
      </c>
      <c r="E85" s="447"/>
      <c r="F85" s="140">
        <f t="shared" si="9"/>
        <v>0</v>
      </c>
      <c r="G85" s="67"/>
      <c r="H85" s="306">
        <v>352017</v>
      </c>
      <c r="I85" s="142" t="s">
        <v>536</v>
      </c>
      <c r="J85" s="159" t="s">
        <v>228</v>
      </c>
      <c r="K85" s="305">
        <v>19.989999999999998</v>
      </c>
      <c r="L85" s="315"/>
      <c r="M85" s="305">
        <f t="shared" si="19"/>
        <v>0</v>
      </c>
      <c r="N85" s="4"/>
      <c r="O85" s="4"/>
      <c r="P85" s="4"/>
      <c r="Q85" s="40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434">
        <v>307134</v>
      </c>
      <c r="B86" s="438" t="s">
        <v>54</v>
      </c>
      <c r="C86" s="439" t="s">
        <v>158</v>
      </c>
      <c r="D86" s="446">
        <v>19.989999999999998</v>
      </c>
      <c r="E86" s="447"/>
      <c r="F86" s="140">
        <f t="shared" si="9"/>
        <v>0</v>
      </c>
      <c r="G86" s="67"/>
      <c r="H86" s="306">
        <v>352006</v>
      </c>
      <c r="I86" s="142" t="s">
        <v>536</v>
      </c>
      <c r="J86" s="657" t="s">
        <v>291</v>
      </c>
      <c r="K86" s="305">
        <v>19.989999999999998</v>
      </c>
      <c r="L86" s="315"/>
      <c r="M86" s="305">
        <f t="shared" si="19"/>
        <v>0</v>
      </c>
      <c r="N86" s="4"/>
      <c r="O86" s="4"/>
      <c r="P86" s="4"/>
      <c r="Q86" s="40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x14ac:dyDescent="0.4">
      <c r="A87" s="440">
        <v>307133</v>
      </c>
      <c r="B87" s="441" t="s">
        <v>53</v>
      </c>
      <c r="C87" s="439" t="s">
        <v>157</v>
      </c>
      <c r="D87" s="446">
        <v>19.989999999999998</v>
      </c>
      <c r="E87" s="448"/>
      <c r="F87" s="139">
        <f t="shared" si="9"/>
        <v>0</v>
      </c>
      <c r="G87" s="85"/>
      <c r="H87" s="306">
        <v>352007</v>
      </c>
      <c r="I87" s="142" t="s">
        <v>537</v>
      </c>
      <c r="J87" s="159" t="s">
        <v>291</v>
      </c>
      <c r="K87" s="305">
        <v>28.99</v>
      </c>
      <c r="L87" s="315"/>
      <c r="M87" s="305">
        <f t="shared" si="19"/>
        <v>0</v>
      </c>
      <c r="N87" s="4"/>
      <c r="O87" s="4"/>
      <c r="P87" s="4"/>
      <c r="Q87" s="40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442">
        <v>706017</v>
      </c>
      <c r="B88" s="435" t="s">
        <v>84</v>
      </c>
      <c r="C88" s="439" t="s">
        <v>120</v>
      </c>
      <c r="D88" s="446">
        <v>19.989999999999998</v>
      </c>
      <c r="E88" s="449"/>
      <c r="F88" s="450">
        <f t="shared" si="9"/>
        <v>0</v>
      </c>
      <c r="G88" s="85"/>
      <c r="H88" s="306">
        <v>352015</v>
      </c>
      <c r="I88" s="142" t="s">
        <v>538</v>
      </c>
      <c r="J88" s="159" t="s">
        <v>484</v>
      </c>
      <c r="K88" s="305">
        <v>28.99</v>
      </c>
      <c r="L88" s="315"/>
      <c r="M88" s="305">
        <f t="shared" si="19"/>
        <v>0</v>
      </c>
      <c r="N88" s="4"/>
      <c r="O88" s="4"/>
      <c r="P88" s="4"/>
      <c r="Q88" s="40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442">
        <v>706023</v>
      </c>
      <c r="B89" s="443" t="s">
        <v>85</v>
      </c>
      <c r="C89" s="444" t="s">
        <v>159</v>
      </c>
      <c r="D89" s="446">
        <v>19.989999999999998</v>
      </c>
      <c r="E89" s="449"/>
      <c r="F89" s="450">
        <f t="shared" si="9"/>
        <v>0</v>
      </c>
      <c r="G89" s="85"/>
      <c r="H89" s="306">
        <v>352018</v>
      </c>
      <c r="I89" s="142" t="s">
        <v>538</v>
      </c>
      <c r="J89" s="159" t="s">
        <v>228</v>
      </c>
      <c r="K89" s="305">
        <v>28.99</v>
      </c>
      <c r="L89" s="315"/>
      <c r="M89" s="305">
        <f t="shared" si="19"/>
        <v>0</v>
      </c>
      <c r="N89" s="4"/>
      <c r="O89" s="4"/>
      <c r="P89" s="4"/>
      <c r="Q89" s="40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442">
        <v>706032</v>
      </c>
      <c r="B90" s="443" t="s">
        <v>85</v>
      </c>
      <c r="C90" s="552" t="s">
        <v>155</v>
      </c>
      <c r="D90" s="446">
        <v>19.989999999999998</v>
      </c>
      <c r="E90" s="449"/>
      <c r="F90" s="450">
        <f t="shared" si="9"/>
        <v>0</v>
      </c>
      <c r="G90" s="85"/>
      <c r="H90" s="306">
        <v>773003</v>
      </c>
      <c r="I90" s="142" t="s">
        <v>432</v>
      </c>
      <c r="J90" s="159" t="s">
        <v>419</v>
      </c>
      <c r="K90" s="305">
        <v>36.49</v>
      </c>
      <c r="L90" s="315">
        <v>0</v>
      </c>
      <c r="M90" s="305">
        <f t="shared" si="19"/>
        <v>0</v>
      </c>
      <c r="N90" s="147"/>
      <c r="O90" s="4"/>
      <c r="P90" s="4"/>
      <c r="Q90" s="51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thickBot="1" x14ac:dyDescent="0.45">
      <c r="A91" s="556">
        <v>722006</v>
      </c>
      <c r="B91" s="557" t="s">
        <v>509</v>
      </c>
      <c r="C91" s="558"/>
      <c r="D91" s="553">
        <v>39.99</v>
      </c>
      <c r="E91" s="554"/>
      <c r="F91" s="555">
        <f t="shared" si="9"/>
        <v>0</v>
      </c>
      <c r="G91" s="85"/>
      <c r="H91" s="306">
        <v>350006</v>
      </c>
      <c r="I91" s="655" t="s">
        <v>529</v>
      </c>
      <c r="J91" s="159" t="s">
        <v>530</v>
      </c>
      <c r="K91" s="305">
        <v>28.99</v>
      </c>
      <c r="L91" s="315"/>
      <c r="M91" s="305">
        <f t="shared" si="19"/>
        <v>0</v>
      </c>
      <c r="N91" s="147"/>
      <c r="O91" s="4"/>
      <c r="P91" s="4"/>
      <c r="Q91" s="51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x14ac:dyDescent="0.4">
      <c r="A92" s="591">
        <v>307411</v>
      </c>
      <c r="B92" s="592" t="s">
        <v>167</v>
      </c>
      <c r="C92" s="593" t="s">
        <v>166</v>
      </c>
      <c r="D92" s="596">
        <v>20.99</v>
      </c>
      <c r="E92" s="597"/>
      <c r="F92" s="473">
        <f t="shared" si="9"/>
        <v>0</v>
      </c>
      <c r="G92" s="85"/>
      <c r="H92" s="306">
        <v>350010</v>
      </c>
      <c r="I92" s="142" t="s">
        <v>485</v>
      </c>
      <c r="J92" s="657" t="s">
        <v>289</v>
      </c>
      <c r="K92" s="305">
        <v>28.99</v>
      </c>
      <c r="L92" s="315"/>
      <c r="M92" s="305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440">
        <v>307417</v>
      </c>
      <c r="B93" s="441" t="s">
        <v>169</v>
      </c>
      <c r="C93" s="466" t="s">
        <v>168</v>
      </c>
      <c r="D93" s="467">
        <v>20.99</v>
      </c>
      <c r="E93" s="598"/>
      <c r="F93" s="139">
        <f t="shared" si="9"/>
        <v>0</v>
      </c>
      <c r="G93" s="85"/>
      <c r="H93" s="336">
        <v>771000</v>
      </c>
      <c r="I93" s="136" t="s">
        <v>292</v>
      </c>
      <c r="J93" s="160" t="s">
        <v>150</v>
      </c>
      <c r="K93" s="307">
        <v>19.989999999999998</v>
      </c>
      <c r="L93" s="315"/>
      <c r="M93" s="165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4">
      <c r="A94" s="440">
        <v>307415</v>
      </c>
      <c r="B94" s="441" t="s">
        <v>169</v>
      </c>
      <c r="C94" s="594" t="s">
        <v>170</v>
      </c>
      <c r="D94" s="467">
        <v>20.99</v>
      </c>
      <c r="E94" s="598" t="s">
        <v>374</v>
      </c>
      <c r="F94" s="139">
        <f t="shared" si="9"/>
        <v>0</v>
      </c>
      <c r="G94" s="85"/>
      <c r="H94" s="336">
        <v>771008</v>
      </c>
      <c r="I94" s="136" t="s">
        <v>294</v>
      </c>
      <c r="J94" s="160" t="s">
        <v>293</v>
      </c>
      <c r="K94" s="307">
        <v>28.99</v>
      </c>
      <c r="L94" s="315"/>
      <c r="M94" s="165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4">
      <c r="A95" s="440">
        <v>307419</v>
      </c>
      <c r="B95" s="595" t="s">
        <v>172</v>
      </c>
      <c r="C95" s="594" t="s">
        <v>171</v>
      </c>
      <c r="D95" s="467">
        <v>20.99</v>
      </c>
      <c r="E95" s="598"/>
      <c r="F95" s="139">
        <f t="shared" si="9"/>
        <v>0</v>
      </c>
      <c r="G95" s="85"/>
      <c r="H95" s="336">
        <v>350108</v>
      </c>
      <c r="I95" s="136" t="s">
        <v>296</v>
      </c>
      <c r="J95" s="160" t="s">
        <v>120</v>
      </c>
      <c r="K95" s="307">
        <v>19.989999999999998</v>
      </c>
      <c r="L95" s="315"/>
      <c r="M95" s="165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279">
        <v>321003</v>
      </c>
      <c r="B96" s="276" t="s">
        <v>57</v>
      </c>
      <c r="C96" s="146" t="s">
        <v>173</v>
      </c>
      <c r="D96" s="307">
        <v>29.99</v>
      </c>
      <c r="E96" s="569"/>
      <c r="F96" s="165">
        <f t="shared" si="9"/>
        <v>0</v>
      </c>
      <c r="G96" s="85"/>
      <c r="H96" s="336">
        <v>350107</v>
      </c>
      <c r="I96" s="649" t="s">
        <v>295</v>
      </c>
      <c r="J96" s="160" t="s">
        <v>120</v>
      </c>
      <c r="K96" s="307">
        <v>24.99</v>
      </c>
      <c r="L96" s="315"/>
      <c r="M96" s="165">
        <f t="shared" si="19"/>
        <v>0</v>
      </c>
      <c r="N96" s="6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279">
        <v>370504</v>
      </c>
      <c r="B97" s="276" t="s">
        <v>175</v>
      </c>
      <c r="C97" s="146" t="s">
        <v>174</v>
      </c>
      <c r="D97" s="307">
        <v>54.99</v>
      </c>
      <c r="E97" s="341"/>
      <c r="F97" s="165">
        <f t="shared" si="9"/>
        <v>0</v>
      </c>
      <c r="G97" s="85"/>
      <c r="H97" s="336">
        <v>772001</v>
      </c>
      <c r="I97" s="136" t="s">
        <v>297</v>
      </c>
      <c r="J97" s="160" t="s">
        <v>120</v>
      </c>
      <c r="K97" s="307">
        <v>36.49</v>
      </c>
      <c r="L97" s="315"/>
      <c r="M97" s="165">
        <f t="shared" si="19"/>
        <v>0</v>
      </c>
      <c r="N97" s="6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279">
        <v>370506</v>
      </c>
      <c r="B98" s="276" t="s">
        <v>70</v>
      </c>
      <c r="C98" s="146" t="s">
        <v>176</v>
      </c>
      <c r="D98" s="307">
        <v>54.99</v>
      </c>
      <c r="E98" s="341"/>
      <c r="F98" s="165">
        <f t="shared" si="9"/>
        <v>0</v>
      </c>
      <c r="G98" s="85"/>
      <c r="H98" s="306">
        <v>352021</v>
      </c>
      <c r="I98" s="142" t="s">
        <v>298</v>
      </c>
      <c r="J98" s="337" t="s">
        <v>120</v>
      </c>
      <c r="K98" s="305">
        <v>23.99</v>
      </c>
      <c r="L98" s="335"/>
      <c r="M98" s="311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279">
        <v>370510</v>
      </c>
      <c r="B99" s="276" t="s">
        <v>71</v>
      </c>
      <c r="C99" s="146" t="s">
        <v>177</v>
      </c>
      <c r="D99" s="307">
        <v>54.99</v>
      </c>
      <c r="E99" s="341"/>
      <c r="F99" s="165">
        <f t="shared" si="9"/>
        <v>0</v>
      </c>
      <c r="G99" s="85"/>
      <c r="H99" s="373">
        <v>357031</v>
      </c>
      <c r="I99" s="161" t="s">
        <v>299</v>
      </c>
      <c r="J99" s="352"/>
      <c r="K99" s="327">
        <v>28.99</v>
      </c>
      <c r="L99" s="374"/>
      <c r="M99" s="331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635" t="s">
        <v>521</v>
      </c>
      <c r="B100" s="636" t="s">
        <v>522</v>
      </c>
      <c r="C100" s="143" t="s">
        <v>523</v>
      </c>
      <c r="D100" s="333">
        <v>18.989999999999998</v>
      </c>
      <c r="E100" s="339"/>
      <c r="F100" s="334">
        <f t="shared" si="9"/>
        <v>0</v>
      </c>
      <c r="G100" s="85"/>
      <c r="H100" s="499">
        <v>356404</v>
      </c>
      <c r="I100" s="500" t="s">
        <v>490</v>
      </c>
      <c r="J100" s="501"/>
      <c r="K100" s="496">
        <v>28.99</v>
      </c>
      <c r="L100" s="497"/>
      <c r="M100" s="498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1002">
        <v>710004</v>
      </c>
      <c r="B101" s="868" t="s">
        <v>178</v>
      </c>
      <c r="C101" s="1005" t="s">
        <v>179</v>
      </c>
      <c r="D101" s="1007">
        <v>18.989999999999998</v>
      </c>
      <c r="E101" s="1008"/>
      <c r="F101" s="876">
        <f t="shared" si="9"/>
        <v>0</v>
      </c>
      <c r="G101" s="85"/>
      <c r="H101" s="560">
        <v>356008</v>
      </c>
      <c r="I101" s="561" t="s">
        <v>511</v>
      </c>
      <c r="J101" s="562"/>
      <c r="K101" s="538">
        <v>44.99</v>
      </c>
      <c r="L101" s="563"/>
      <c r="M101" s="503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thickBot="1" x14ac:dyDescent="0.45">
      <c r="A102" s="1003"/>
      <c r="B102" s="1004"/>
      <c r="C102" s="1006"/>
      <c r="D102" s="983"/>
      <c r="E102" s="1009"/>
      <c r="F102" s="983"/>
      <c r="G102" s="85"/>
      <c r="H102" s="361">
        <v>357054</v>
      </c>
      <c r="I102" s="161" t="s">
        <v>66</v>
      </c>
      <c r="J102" s="362" t="s">
        <v>225</v>
      </c>
      <c r="K102" s="333">
        <v>9.99</v>
      </c>
      <c r="L102" s="363"/>
      <c r="M102" s="334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thickBot="1" x14ac:dyDescent="0.45">
      <c r="A103" s="262" t="s">
        <v>52</v>
      </c>
      <c r="B103" s="179" t="s">
        <v>506</v>
      </c>
      <c r="C103" s="179" t="s">
        <v>106</v>
      </c>
      <c r="D103" s="272" t="s">
        <v>324</v>
      </c>
      <c r="E103" s="260" t="s">
        <v>369</v>
      </c>
      <c r="F103" s="263" t="s">
        <v>326</v>
      </c>
      <c r="G103" s="85"/>
      <c r="H103" s="373">
        <v>357083</v>
      </c>
      <c r="I103" s="161" t="s">
        <v>300</v>
      </c>
      <c r="J103" s="352" t="s">
        <v>261</v>
      </c>
      <c r="K103" s="57">
        <v>9.99</v>
      </c>
      <c r="L103" s="84"/>
      <c r="M103" s="77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776">
        <v>309301</v>
      </c>
      <c r="B104" s="809" t="s">
        <v>180</v>
      </c>
      <c r="C104" s="810" t="s">
        <v>120</v>
      </c>
      <c r="D104" s="747">
        <v>29.99</v>
      </c>
      <c r="E104" s="811"/>
      <c r="F104" s="749">
        <f t="shared" ref="F104:F145" si="20">D104*E104</f>
        <v>0</v>
      </c>
      <c r="G104" s="88"/>
      <c r="H104" s="373">
        <v>357084</v>
      </c>
      <c r="I104" s="161" t="s">
        <v>300</v>
      </c>
      <c r="J104" s="352" t="s">
        <v>301</v>
      </c>
      <c r="K104" s="57">
        <v>9.99</v>
      </c>
      <c r="L104" s="84"/>
      <c r="M104" s="77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x14ac:dyDescent="0.4">
      <c r="A105" s="812">
        <v>309302</v>
      </c>
      <c r="B105" s="785" t="s">
        <v>56</v>
      </c>
      <c r="C105" s="813" t="s">
        <v>120</v>
      </c>
      <c r="D105" s="814">
        <v>16.989999999999998</v>
      </c>
      <c r="E105" s="815"/>
      <c r="F105" s="816">
        <f t="shared" si="20"/>
        <v>0</v>
      </c>
      <c r="G105" s="88"/>
      <c r="H105" s="373">
        <v>356402</v>
      </c>
      <c r="I105" s="161" t="s">
        <v>61</v>
      </c>
      <c r="J105" s="352" t="s">
        <v>225</v>
      </c>
      <c r="K105" s="57">
        <v>37.99</v>
      </c>
      <c r="L105" s="84"/>
      <c r="M105" s="77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4">
      <c r="A106" s="542">
        <v>317003</v>
      </c>
      <c r="B106" s="543" t="s">
        <v>507</v>
      </c>
      <c r="C106" s="550" t="s">
        <v>143</v>
      </c>
      <c r="D106" s="544">
        <v>29.99</v>
      </c>
      <c r="E106" s="521"/>
      <c r="F106" s="492">
        <f t="shared" si="20"/>
        <v>0</v>
      </c>
      <c r="G106" s="88"/>
      <c r="H106" s="373">
        <v>357085</v>
      </c>
      <c r="I106" s="161" t="s">
        <v>302</v>
      </c>
      <c r="J106" s="352" t="s">
        <v>261</v>
      </c>
      <c r="K106" s="57">
        <v>19.989999999999998</v>
      </c>
      <c r="L106" s="84"/>
      <c r="M106" s="77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thickBot="1" x14ac:dyDescent="0.45">
      <c r="A107" s="545">
        <v>317006</v>
      </c>
      <c r="B107" s="546" t="s">
        <v>508</v>
      </c>
      <c r="C107" s="551" t="s">
        <v>120</v>
      </c>
      <c r="D107" s="547">
        <v>29.99</v>
      </c>
      <c r="E107" s="548"/>
      <c r="F107" s="549">
        <f t="shared" si="20"/>
        <v>0</v>
      </c>
      <c r="G107" s="88"/>
      <c r="H107" s="650">
        <v>357086</v>
      </c>
      <c r="I107" s="634" t="s">
        <v>302</v>
      </c>
      <c r="J107" s="651" t="s">
        <v>303</v>
      </c>
      <c r="K107" s="652">
        <v>19.989999999999998</v>
      </c>
      <c r="L107" s="653"/>
      <c r="M107" s="654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thickBot="1" x14ac:dyDescent="0.45">
      <c r="A108" s="539" t="s">
        <v>52</v>
      </c>
      <c r="B108" s="540" t="s">
        <v>331</v>
      </c>
      <c r="C108" s="540" t="s">
        <v>106</v>
      </c>
      <c r="D108" s="272" t="s">
        <v>324</v>
      </c>
      <c r="E108" s="541" t="s">
        <v>369</v>
      </c>
      <c r="F108" s="272" t="s">
        <v>326</v>
      </c>
      <c r="G108" s="88"/>
      <c r="H108" s="975">
        <v>307057</v>
      </c>
      <c r="I108" s="977" t="s">
        <v>429</v>
      </c>
      <c r="J108" s="979" t="s">
        <v>419</v>
      </c>
      <c r="K108" s="899">
        <v>29.99</v>
      </c>
      <c r="L108" s="943">
        <v>0</v>
      </c>
      <c r="M108" s="899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x14ac:dyDescent="0.4">
      <c r="A109" s="321">
        <v>306011</v>
      </c>
      <c r="B109" s="136" t="s">
        <v>463</v>
      </c>
      <c r="C109" s="419" t="s">
        <v>181</v>
      </c>
      <c r="D109" s="317">
        <v>44.99</v>
      </c>
      <c r="E109" s="423"/>
      <c r="F109" s="319">
        <f t="shared" si="20"/>
        <v>0</v>
      </c>
      <c r="G109" s="88"/>
      <c r="H109" s="976"/>
      <c r="I109" s="978"/>
      <c r="J109" s="980"/>
      <c r="K109" s="900"/>
      <c r="L109" s="944"/>
      <c r="M109" s="900"/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4">
      <c r="A110" s="197">
        <v>306013</v>
      </c>
      <c r="B110" s="136" t="s">
        <v>182</v>
      </c>
      <c r="C110" s="137" t="s">
        <v>181</v>
      </c>
      <c r="D110" s="13">
        <v>24.99</v>
      </c>
      <c r="E110" s="83"/>
      <c r="F110" s="15">
        <f t="shared" si="20"/>
        <v>0</v>
      </c>
      <c r="G110" s="88"/>
      <c r="H110" s="475">
        <v>307059</v>
      </c>
      <c r="I110" s="476" t="s">
        <v>430</v>
      </c>
      <c r="J110" s="477" t="s">
        <v>419</v>
      </c>
      <c r="K110" s="478">
        <v>14.99</v>
      </c>
      <c r="L110" s="479"/>
      <c r="M110" s="478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x14ac:dyDescent="0.4">
      <c r="A111" s="638">
        <v>306018</v>
      </c>
      <c r="B111" s="639" t="s">
        <v>183</v>
      </c>
      <c r="C111" s="640"/>
      <c r="D111" s="538">
        <v>67.989999999999995</v>
      </c>
      <c r="E111" s="641"/>
      <c r="F111" s="503">
        <f t="shared" si="20"/>
        <v>0</v>
      </c>
      <c r="G111" s="88"/>
      <c r="H111" s="291">
        <v>357058</v>
      </c>
      <c r="I111" s="162" t="s">
        <v>305</v>
      </c>
      <c r="J111" s="235" t="s">
        <v>304</v>
      </c>
      <c r="K111" s="89">
        <v>24.99</v>
      </c>
      <c r="L111" s="90"/>
      <c r="M111" s="45">
        <f t="shared" si="19"/>
        <v>0</v>
      </c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198" t="s">
        <v>19</v>
      </c>
      <c r="B112" s="149" t="s">
        <v>183</v>
      </c>
      <c r="C112" s="202" t="s">
        <v>184</v>
      </c>
      <c r="D112" s="21">
        <v>67.989999999999995</v>
      </c>
      <c r="E112" s="87"/>
      <c r="F112" s="23">
        <f t="shared" si="20"/>
        <v>0</v>
      </c>
      <c r="G112" s="88"/>
      <c r="H112" s="291">
        <v>357059</v>
      </c>
      <c r="I112" s="162" t="s">
        <v>525</v>
      </c>
      <c r="J112" s="235" t="s">
        <v>304</v>
      </c>
      <c r="K112" s="89">
        <v>9.99</v>
      </c>
      <c r="L112" s="90"/>
      <c r="M112" s="45">
        <f t="shared" si="19"/>
        <v>0</v>
      </c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thickBot="1" x14ac:dyDescent="0.45">
      <c r="A113" s="364">
        <v>315003</v>
      </c>
      <c r="B113" s="365" t="s">
        <v>186</v>
      </c>
      <c r="C113" s="366" t="s">
        <v>185</v>
      </c>
      <c r="D113" s="367">
        <v>89.99</v>
      </c>
      <c r="E113" s="368"/>
      <c r="F113" s="369">
        <f t="shared" si="20"/>
        <v>0</v>
      </c>
      <c r="G113" s="88"/>
      <c r="H113" s="632" t="s">
        <v>390</v>
      </c>
      <c r="I113" s="162" t="s">
        <v>492</v>
      </c>
      <c r="J113" s="633" t="s">
        <v>304</v>
      </c>
      <c r="K113" s="630">
        <v>19.989999999999998</v>
      </c>
      <c r="L113" s="631"/>
      <c r="M113" s="319">
        <f t="shared" si="19"/>
        <v>0</v>
      </c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744">
        <v>309026</v>
      </c>
      <c r="B114" s="745" t="s">
        <v>187</v>
      </c>
      <c r="C114" s="746" t="s">
        <v>152</v>
      </c>
      <c r="D114" s="747">
        <v>19.989999999999998</v>
      </c>
      <c r="E114" s="748"/>
      <c r="F114" s="749">
        <f t="shared" si="20"/>
        <v>0</v>
      </c>
      <c r="G114" s="88"/>
      <c r="H114" s="632">
        <v>307055</v>
      </c>
      <c r="I114" s="162" t="s">
        <v>520</v>
      </c>
      <c r="J114" s="633" t="s">
        <v>304</v>
      </c>
      <c r="K114" s="630">
        <v>8.99</v>
      </c>
      <c r="L114" s="631"/>
      <c r="M114" s="319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4">
      <c r="A115" s="750">
        <v>309034</v>
      </c>
      <c r="B115" s="727" t="s">
        <v>187</v>
      </c>
      <c r="C115" s="751" t="s">
        <v>188</v>
      </c>
      <c r="D115" s="752">
        <v>19.989999999999998</v>
      </c>
      <c r="E115" s="753"/>
      <c r="F115" s="754">
        <f t="shared" si="20"/>
        <v>0</v>
      </c>
      <c r="G115" s="88"/>
      <c r="H115" s="801">
        <v>356510</v>
      </c>
      <c r="I115" s="789" t="s">
        <v>307</v>
      </c>
      <c r="J115" s="841" t="s">
        <v>306</v>
      </c>
      <c r="K115" s="729">
        <v>44.99</v>
      </c>
      <c r="L115" s="793"/>
      <c r="M115" s="731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4">
      <c r="A116" s="755">
        <v>309104</v>
      </c>
      <c r="B116" s="727" t="s">
        <v>190</v>
      </c>
      <c r="C116" s="756" t="s">
        <v>189</v>
      </c>
      <c r="D116" s="752">
        <v>19.989999999999998</v>
      </c>
      <c r="E116" s="757"/>
      <c r="F116" s="758">
        <f t="shared" si="20"/>
        <v>0</v>
      </c>
      <c r="G116" s="88"/>
      <c r="H116" s="801">
        <v>356511</v>
      </c>
      <c r="I116" s="789" t="s">
        <v>307</v>
      </c>
      <c r="J116" s="841" t="s">
        <v>120</v>
      </c>
      <c r="K116" s="729">
        <v>44.99</v>
      </c>
      <c r="L116" s="793"/>
      <c r="M116" s="731">
        <f t="shared" si="19"/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750">
        <v>760002</v>
      </c>
      <c r="B117" s="727" t="s">
        <v>190</v>
      </c>
      <c r="C117" s="751" t="s">
        <v>120</v>
      </c>
      <c r="D117" s="752">
        <v>19.989999999999998</v>
      </c>
      <c r="E117" s="753"/>
      <c r="F117" s="754">
        <f t="shared" si="20"/>
        <v>0</v>
      </c>
      <c r="G117" s="88"/>
      <c r="H117" s="287" t="s">
        <v>21</v>
      </c>
      <c r="I117" s="136" t="s">
        <v>308</v>
      </c>
      <c r="J117" s="236" t="s">
        <v>120</v>
      </c>
      <c r="K117" s="38">
        <v>94.99</v>
      </c>
      <c r="L117" s="39"/>
      <c r="M117" s="15">
        <f t="shared" si="19"/>
        <v>0</v>
      </c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755">
        <v>760005</v>
      </c>
      <c r="B118" s="727" t="s">
        <v>192</v>
      </c>
      <c r="C118" s="756" t="s">
        <v>191</v>
      </c>
      <c r="D118" s="752">
        <v>19.989999999999998</v>
      </c>
      <c r="E118" s="757"/>
      <c r="F118" s="758">
        <f t="shared" si="20"/>
        <v>0</v>
      </c>
      <c r="G118" s="88"/>
      <c r="H118" s="510">
        <v>310003</v>
      </c>
      <c r="I118" s="511" t="s">
        <v>309</v>
      </c>
      <c r="J118" s="512" t="s">
        <v>159</v>
      </c>
      <c r="K118" s="513">
        <v>69.989999999999995</v>
      </c>
      <c r="L118" s="514"/>
      <c r="M118" s="515">
        <f t="shared" si="19"/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755">
        <v>760018</v>
      </c>
      <c r="B119" s="727" t="s">
        <v>192</v>
      </c>
      <c r="C119" s="756" t="s">
        <v>162</v>
      </c>
      <c r="D119" s="752">
        <v>19.989999999999998</v>
      </c>
      <c r="E119" s="757"/>
      <c r="F119" s="758">
        <f t="shared" si="20"/>
        <v>0</v>
      </c>
      <c r="G119" s="88"/>
      <c r="H119" s="336">
        <v>309086</v>
      </c>
      <c r="I119" s="136" t="s">
        <v>310</v>
      </c>
      <c r="J119" s="405" t="s">
        <v>120</v>
      </c>
      <c r="K119" s="308">
        <v>69.989999999999995</v>
      </c>
      <c r="L119" s="332"/>
      <c r="M119" s="165">
        <f t="shared" si="19"/>
        <v>0</v>
      </c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324">
        <v>760015</v>
      </c>
      <c r="B120" s="149" t="s">
        <v>192</v>
      </c>
      <c r="C120" s="208" t="s">
        <v>193</v>
      </c>
      <c r="D120" s="307">
        <v>25.99</v>
      </c>
      <c r="E120" s="322"/>
      <c r="F120" s="323">
        <f t="shared" si="20"/>
        <v>0</v>
      </c>
      <c r="G120" s="88"/>
      <c r="H120" s="336">
        <v>310006</v>
      </c>
      <c r="I120" s="136" t="s">
        <v>310</v>
      </c>
      <c r="J120" s="405" t="s">
        <v>120</v>
      </c>
      <c r="K120" s="308">
        <v>69.989999999999995</v>
      </c>
      <c r="L120" s="332"/>
      <c r="M120" s="165">
        <f t="shared" si="19"/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thickBot="1" x14ac:dyDescent="0.45">
      <c r="A121" s="759" t="s">
        <v>20</v>
      </c>
      <c r="B121" s="760" t="s">
        <v>192</v>
      </c>
      <c r="C121" s="761" t="s">
        <v>199</v>
      </c>
      <c r="D121" s="762">
        <v>19.989999999999998</v>
      </c>
      <c r="E121" s="763"/>
      <c r="F121" s="764">
        <f t="shared" si="20"/>
        <v>0</v>
      </c>
      <c r="G121" s="88"/>
      <c r="H121" s="489">
        <v>331003</v>
      </c>
      <c r="I121" s="493" t="s">
        <v>487</v>
      </c>
      <c r="J121" s="494" t="s">
        <v>120</v>
      </c>
      <c r="K121" s="490">
        <v>129.99</v>
      </c>
      <c r="L121" s="491"/>
      <c r="M121" s="492">
        <f t="shared" si="19"/>
        <v>0</v>
      </c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786">
        <v>740005</v>
      </c>
      <c r="B122" s="783" t="s">
        <v>194</v>
      </c>
      <c r="C122" s="784" t="s">
        <v>114</v>
      </c>
      <c r="D122" s="780">
        <v>11.99</v>
      </c>
      <c r="E122" s="787"/>
      <c r="F122" s="754">
        <f t="shared" si="20"/>
        <v>0</v>
      </c>
      <c r="G122" s="95"/>
      <c r="H122" s="489">
        <v>331006</v>
      </c>
      <c r="I122" s="493" t="s">
        <v>488</v>
      </c>
      <c r="J122" s="495" t="s">
        <v>489</v>
      </c>
      <c r="K122" s="490">
        <v>129.99</v>
      </c>
      <c r="L122" s="491"/>
      <c r="M122" s="492">
        <f t="shared" si="19"/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755">
        <v>740008</v>
      </c>
      <c r="B123" s="783" t="s">
        <v>194</v>
      </c>
      <c r="C123" s="784" t="s">
        <v>546</v>
      </c>
      <c r="D123" s="772">
        <v>11.99</v>
      </c>
      <c r="E123" s="757"/>
      <c r="F123" s="758">
        <f t="shared" si="20"/>
        <v>0</v>
      </c>
      <c r="G123" s="95"/>
      <c r="H123" s="336">
        <v>357010</v>
      </c>
      <c r="I123" s="135" t="s">
        <v>311</v>
      </c>
      <c r="J123" s="405" t="s">
        <v>137</v>
      </c>
      <c r="K123" s="308">
        <v>12.99</v>
      </c>
      <c r="L123" s="332"/>
      <c r="M123" s="165">
        <f t="shared" si="19"/>
        <v>0</v>
      </c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4">
      <c r="A124" s="755">
        <v>740009</v>
      </c>
      <c r="B124" s="783" t="s">
        <v>194</v>
      </c>
      <c r="C124" s="784" t="s">
        <v>196</v>
      </c>
      <c r="D124" s="772">
        <v>11.99</v>
      </c>
      <c r="E124" s="757"/>
      <c r="F124" s="758">
        <f t="shared" si="20"/>
        <v>0</v>
      </c>
      <c r="G124" s="95"/>
      <c r="H124" s="336">
        <v>357009</v>
      </c>
      <c r="I124" s="135" t="s">
        <v>313</v>
      </c>
      <c r="J124" s="405" t="s">
        <v>312</v>
      </c>
      <c r="K124" s="308">
        <v>19.489999999999998</v>
      </c>
      <c r="L124" s="332"/>
      <c r="M124" s="165">
        <f t="shared" si="19"/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750">
        <v>740007</v>
      </c>
      <c r="B125" s="785" t="s">
        <v>197</v>
      </c>
      <c r="C125" s="751" t="s">
        <v>116</v>
      </c>
      <c r="D125" s="752">
        <v>11.99</v>
      </c>
      <c r="E125" s="753"/>
      <c r="F125" s="754">
        <f t="shared" si="20"/>
        <v>0</v>
      </c>
      <c r="G125" s="95"/>
      <c r="H125" s="287">
        <v>357007</v>
      </c>
      <c r="I125" s="91" t="s">
        <v>63</v>
      </c>
      <c r="J125" s="233" t="s">
        <v>261</v>
      </c>
      <c r="K125" s="38">
        <v>49.99</v>
      </c>
      <c r="L125" s="39"/>
      <c r="M125" s="15">
        <f t="shared" si="19"/>
        <v>0</v>
      </c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4">
      <c r="A126" s="750">
        <v>740006</v>
      </c>
      <c r="B126" s="785" t="s">
        <v>194</v>
      </c>
      <c r="C126" s="751" t="s">
        <v>120</v>
      </c>
      <c r="D126" s="752">
        <v>11.99</v>
      </c>
      <c r="E126" s="753"/>
      <c r="F126" s="754">
        <f t="shared" si="20"/>
        <v>0</v>
      </c>
      <c r="G126" s="95"/>
      <c r="K126" s="92"/>
      <c r="M126" s="92"/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755">
        <v>308700</v>
      </c>
      <c r="B127" s="788" t="s">
        <v>194</v>
      </c>
      <c r="C127" s="751" t="s">
        <v>552</v>
      </c>
      <c r="D127" s="752">
        <v>11.99</v>
      </c>
      <c r="E127" s="757"/>
      <c r="F127" s="758">
        <f t="shared" si="20"/>
        <v>0</v>
      </c>
      <c r="G127" s="95"/>
      <c r="H127" s="293"/>
      <c r="I127" s="93"/>
      <c r="J127" s="41"/>
      <c r="K127" s="24"/>
      <c r="L127" s="86"/>
      <c r="M127" s="9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thickBot="1" x14ac:dyDescent="0.45">
      <c r="A128" s="682">
        <v>740020</v>
      </c>
      <c r="B128" s="683" t="s">
        <v>505</v>
      </c>
      <c r="C128" s="684" t="s">
        <v>206</v>
      </c>
      <c r="D128" s="520">
        <v>19.989999999999998</v>
      </c>
      <c r="E128" s="685"/>
      <c r="F128" s="686">
        <f t="shared" si="20"/>
        <v>0</v>
      </c>
      <c r="G128" s="95"/>
      <c r="H128" s="294" t="s">
        <v>52</v>
      </c>
      <c r="I128" s="269" t="s">
        <v>332</v>
      </c>
      <c r="J128" s="270" t="s">
        <v>106</v>
      </c>
      <c r="K128" s="263" t="s">
        <v>324</v>
      </c>
      <c r="L128" s="260" t="s">
        <v>369</v>
      </c>
      <c r="M128" s="271" t="s">
        <v>326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24">
        <v>752001</v>
      </c>
      <c r="B129" s="157" t="s">
        <v>89</v>
      </c>
      <c r="C129" s="208" t="s">
        <v>200</v>
      </c>
      <c r="D129" s="307">
        <v>18.989999999999998</v>
      </c>
      <c r="E129" s="322"/>
      <c r="F129" s="323">
        <f t="shared" si="20"/>
        <v>0</v>
      </c>
      <c r="G129" s="95"/>
      <c r="H129" s="891">
        <v>800024</v>
      </c>
      <c r="I129" s="893" t="s">
        <v>91</v>
      </c>
      <c r="J129" s="589" t="s">
        <v>225</v>
      </c>
      <c r="K129" s="895">
        <v>19.989999999999998</v>
      </c>
      <c r="L129" s="896"/>
      <c r="M129" s="866">
        <f>K129*L129</f>
        <v>0</v>
      </c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thickBot="1" x14ac:dyDescent="0.45">
      <c r="A130" s="324">
        <v>752004</v>
      </c>
      <c r="B130" s="355" t="s">
        <v>90</v>
      </c>
      <c r="C130" s="211" t="s">
        <v>159</v>
      </c>
      <c r="D130" s="307">
        <v>18.989999999999998</v>
      </c>
      <c r="E130" s="322"/>
      <c r="F130" s="323">
        <f t="shared" si="20"/>
        <v>0</v>
      </c>
      <c r="G130" s="95"/>
      <c r="H130" s="892"/>
      <c r="I130" s="894"/>
      <c r="J130" s="590" t="s">
        <v>157</v>
      </c>
      <c r="K130" s="884"/>
      <c r="L130" s="884"/>
      <c r="M130" s="884"/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4">
      <c r="A131" s="776">
        <v>741005</v>
      </c>
      <c r="B131" s="768" t="s">
        <v>202</v>
      </c>
      <c r="C131" s="777" t="s">
        <v>114</v>
      </c>
      <c r="D131" s="747">
        <v>26.99</v>
      </c>
      <c r="E131" s="778"/>
      <c r="F131" s="749">
        <f t="shared" si="20"/>
        <v>0</v>
      </c>
      <c r="G131" s="95"/>
      <c r="H131" s="940">
        <v>800018</v>
      </c>
      <c r="I131" s="939" t="s">
        <v>318</v>
      </c>
      <c r="J131" s="885" t="s">
        <v>127</v>
      </c>
      <c r="K131" s="887">
        <v>19.989999999999998</v>
      </c>
      <c r="L131" s="888"/>
      <c r="M131" s="866">
        <f>K131*L131</f>
        <v>0</v>
      </c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x14ac:dyDescent="0.4">
      <c r="A132" s="779">
        <v>308902</v>
      </c>
      <c r="B132" s="768" t="s">
        <v>202</v>
      </c>
      <c r="C132" s="777" t="s">
        <v>535</v>
      </c>
      <c r="D132" s="780">
        <v>26.99</v>
      </c>
      <c r="E132" s="781"/>
      <c r="F132" s="754">
        <f t="shared" si="20"/>
        <v>0</v>
      </c>
      <c r="G132" s="95"/>
      <c r="H132" s="892"/>
      <c r="I132" s="894"/>
      <c r="J132" s="886"/>
      <c r="K132" s="884"/>
      <c r="L132" s="884"/>
      <c r="M132" s="884"/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4">
      <c r="A133" s="767">
        <v>308903</v>
      </c>
      <c r="B133" s="768" t="s">
        <v>202</v>
      </c>
      <c r="C133" s="769" t="s">
        <v>195</v>
      </c>
      <c r="D133" s="752">
        <v>26.99</v>
      </c>
      <c r="E133" s="770"/>
      <c r="F133" s="754">
        <f t="shared" si="20"/>
        <v>0</v>
      </c>
      <c r="G133" s="95"/>
      <c r="H133" s="940">
        <v>800021</v>
      </c>
      <c r="I133" s="939" t="s">
        <v>317</v>
      </c>
      <c r="J133" s="984"/>
      <c r="K133" s="887">
        <v>36.99</v>
      </c>
      <c r="L133" s="941"/>
      <c r="M133" s="866">
        <f>K133*L133</f>
        <v>0</v>
      </c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771">
        <v>741008</v>
      </c>
      <c r="B134" s="768" t="s">
        <v>202</v>
      </c>
      <c r="C134" s="769" t="s">
        <v>196</v>
      </c>
      <c r="D134" s="772">
        <v>26.99</v>
      </c>
      <c r="E134" s="773"/>
      <c r="F134" s="758">
        <f t="shared" si="20"/>
        <v>0</v>
      </c>
      <c r="G134" s="95"/>
      <c r="H134" s="892"/>
      <c r="I134" s="894"/>
      <c r="J134" s="985"/>
      <c r="K134" s="884"/>
      <c r="L134" s="942"/>
      <c r="M134" s="884"/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767">
        <v>741007</v>
      </c>
      <c r="B135" s="768" t="s">
        <v>203</v>
      </c>
      <c r="C135" s="769" t="s">
        <v>116</v>
      </c>
      <c r="D135" s="752">
        <v>26.99</v>
      </c>
      <c r="E135" s="775"/>
      <c r="F135" s="754">
        <f t="shared" si="20"/>
        <v>0</v>
      </c>
      <c r="G135" s="95"/>
      <c r="H135" s="933" t="s">
        <v>23</v>
      </c>
      <c r="I135" s="935" t="s">
        <v>314</v>
      </c>
      <c r="J135" s="937"/>
      <c r="K135" s="907">
        <v>24.99</v>
      </c>
      <c r="L135" s="908"/>
      <c r="M135" s="876">
        <f>K135*L135</f>
        <v>0</v>
      </c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774">
        <v>309025</v>
      </c>
      <c r="B136" s="768" t="s">
        <v>202</v>
      </c>
      <c r="C136" s="769" t="s">
        <v>120</v>
      </c>
      <c r="D136" s="752">
        <v>26.99</v>
      </c>
      <c r="E136" s="775"/>
      <c r="F136" s="754">
        <f t="shared" si="20"/>
        <v>0</v>
      </c>
      <c r="G136" s="95"/>
      <c r="H136" s="934"/>
      <c r="I136" s="936"/>
      <c r="J136" s="938"/>
      <c r="K136" s="906"/>
      <c r="L136" s="909"/>
      <c r="M136" s="906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765" t="s">
        <v>22</v>
      </c>
      <c r="B137" s="768" t="s">
        <v>202</v>
      </c>
      <c r="C137" s="751" t="s">
        <v>198</v>
      </c>
      <c r="D137" s="752">
        <v>26.9</v>
      </c>
      <c r="E137" s="782"/>
      <c r="F137" s="319">
        <f t="shared" si="20"/>
        <v>0</v>
      </c>
      <c r="G137" s="95"/>
      <c r="H137" s="961" t="s">
        <v>24</v>
      </c>
      <c r="I137" s="914" t="s">
        <v>97</v>
      </c>
      <c r="J137" s="916" t="s">
        <v>225</v>
      </c>
      <c r="K137" s="907">
        <v>39.99</v>
      </c>
      <c r="L137" s="910"/>
      <c r="M137" s="876">
        <f>K137*L137</f>
        <v>0</v>
      </c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671">
        <v>741020</v>
      </c>
      <c r="B138" s="672" t="s">
        <v>504</v>
      </c>
      <c r="C138" s="673" t="s">
        <v>206</v>
      </c>
      <c r="D138" s="520">
        <v>45.99</v>
      </c>
      <c r="E138" s="674"/>
      <c r="F138" s="675">
        <f t="shared" si="20"/>
        <v>0</v>
      </c>
      <c r="G138" s="95"/>
      <c r="H138" s="962"/>
      <c r="I138" s="915"/>
      <c r="J138" s="966"/>
      <c r="K138" s="906"/>
      <c r="L138" s="906"/>
      <c r="M138" s="906"/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326">
        <v>751001</v>
      </c>
      <c r="B139" s="142" t="s">
        <v>87</v>
      </c>
      <c r="C139" s="207" t="s">
        <v>201</v>
      </c>
      <c r="D139" s="307">
        <v>43.99</v>
      </c>
      <c r="E139" s="325"/>
      <c r="F139" s="319">
        <f t="shared" si="20"/>
        <v>0</v>
      </c>
      <c r="G139" s="95"/>
      <c r="H139" s="961" t="s">
        <v>25</v>
      </c>
      <c r="I139" s="914" t="s">
        <v>96</v>
      </c>
      <c r="J139" s="916"/>
      <c r="K139" s="872">
        <v>45.99</v>
      </c>
      <c r="L139" s="874"/>
      <c r="M139" s="876">
        <f>K139*L139</f>
        <v>0</v>
      </c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thickBot="1" x14ac:dyDescent="0.45">
      <c r="A140" s="356">
        <v>751004</v>
      </c>
      <c r="B140" s="355" t="s">
        <v>88</v>
      </c>
      <c r="C140" s="357" t="s">
        <v>159</v>
      </c>
      <c r="D140" s="358">
        <v>43.99</v>
      </c>
      <c r="E140" s="359"/>
      <c r="F140" s="360">
        <f t="shared" si="20"/>
        <v>0</v>
      </c>
      <c r="G140" s="95"/>
      <c r="H140" s="962"/>
      <c r="I140" s="915"/>
      <c r="J140" s="886"/>
      <c r="K140" s="905"/>
      <c r="L140" s="905"/>
      <c r="M140" s="906"/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451">
        <v>754003</v>
      </c>
      <c r="B141" s="452" t="s">
        <v>417</v>
      </c>
      <c r="C141" s="453" t="s">
        <v>418</v>
      </c>
      <c r="D141" s="456">
        <v>67.989999999999995</v>
      </c>
      <c r="E141" s="457"/>
      <c r="F141" s="458">
        <f t="shared" si="20"/>
        <v>0</v>
      </c>
      <c r="G141" s="138"/>
      <c r="H141" s="961" t="s">
        <v>26</v>
      </c>
      <c r="I141" s="914" t="s">
        <v>95</v>
      </c>
      <c r="J141" s="916" t="s">
        <v>225</v>
      </c>
      <c r="K141" s="907">
        <v>59.99</v>
      </c>
      <c r="L141" s="912"/>
      <c r="M141" s="876">
        <f>K141*L141</f>
        <v>0</v>
      </c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thickBot="1" x14ac:dyDescent="0.45">
      <c r="A142" s="454">
        <v>754006</v>
      </c>
      <c r="B142" s="445" t="s">
        <v>417</v>
      </c>
      <c r="C142" s="455" t="s">
        <v>419</v>
      </c>
      <c r="D142" s="459">
        <v>67.989999999999995</v>
      </c>
      <c r="E142" s="460"/>
      <c r="F142" s="141">
        <f t="shared" si="20"/>
        <v>0</v>
      </c>
      <c r="G142" s="95"/>
      <c r="H142" s="962"/>
      <c r="I142" s="915"/>
      <c r="J142" s="886"/>
      <c r="K142" s="906"/>
      <c r="L142" s="913"/>
      <c r="M142" s="906"/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x14ac:dyDescent="0.4">
      <c r="A143" s="582">
        <v>309065</v>
      </c>
      <c r="B143" s="583" t="s">
        <v>519</v>
      </c>
      <c r="C143" s="584" t="s">
        <v>204</v>
      </c>
      <c r="D143" s="585">
        <v>89.99</v>
      </c>
      <c r="E143" s="586"/>
      <c r="F143" s="587">
        <f t="shared" si="20"/>
        <v>0</v>
      </c>
      <c r="G143" s="95"/>
      <c r="H143" s="961" t="s">
        <v>27</v>
      </c>
      <c r="I143" s="914" t="s">
        <v>94</v>
      </c>
      <c r="J143" s="916" t="s">
        <v>225</v>
      </c>
      <c r="K143" s="907">
        <v>75.989999999999995</v>
      </c>
      <c r="L143" s="912"/>
      <c r="M143" s="876">
        <f>K143*L143</f>
        <v>0</v>
      </c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664" t="s">
        <v>420</v>
      </c>
      <c r="B144" s="665" t="s">
        <v>421</v>
      </c>
      <c r="C144" s="666" t="s">
        <v>419</v>
      </c>
      <c r="D144" s="667">
        <v>29.99</v>
      </c>
      <c r="E144" s="668"/>
      <c r="F144" s="461">
        <f t="shared" si="20"/>
        <v>0</v>
      </c>
      <c r="G144" s="95"/>
      <c r="H144" s="962"/>
      <c r="I144" s="915"/>
      <c r="J144" s="886"/>
      <c r="K144" s="906"/>
      <c r="L144" s="913"/>
      <c r="M144" s="906"/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thickBot="1" x14ac:dyDescent="0.45">
      <c r="A145" s="338">
        <v>381003</v>
      </c>
      <c r="B145" s="150" t="s">
        <v>205</v>
      </c>
      <c r="C145" s="581" t="s">
        <v>206</v>
      </c>
      <c r="D145" s="333">
        <v>19.989999999999998</v>
      </c>
      <c r="E145" s="339"/>
      <c r="F145" s="334">
        <f t="shared" si="20"/>
        <v>0</v>
      </c>
      <c r="G145" s="95"/>
      <c r="H145" s="955" t="s">
        <v>448</v>
      </c>
      <c r="I145" s="956" t="s">
        <v>449</v>
      </c>
      <c r="J145" s="957"/>
      <c r="K145" s="887">
        <v>29.99</v>
      </c>
      <c r="L145" s="888"/>
      <c r="M145" s="866">
        <f>K145*L145</f>
        <v>0</v>
      </c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thickBot="1" x14ac:dyDescent="0.45">
      <c r="A146" s="262" t="s">
        <v>52</v>
      </c>
      <c r="B146" s="179" t="s">
        <v>333</v>
      </c>
      <c r="C146" s="179" t="s">
        <v>106</v>
      </c>
      <c r="D146" s="263" t="s">
        <v>324</v>
      </c>
      <c r="E146" s="260" t="s">
        <v>369</v>
      </c>
      <c r="F146" s="263" t="s">
        <v>326</v>
      </c>
      <c r="G146" s="95"/>
      <c r="H146" s="955"/>
      <c r="I146" s="958"/>
      <c r="J146" s="959"/>
      <c r="K146" s="884"/>
      <c r="L146" s="960"/>
      <c r="M146" s="884"/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thickBot="1" x14ac:dyDescent="0.45">
      <c r="A147" s="826">
        <v>360107</v>
      </c>
      <c r="B147" s="828" t="s">
        <v>69</v>
      </c>
      <c r="C147" s="827" t="s">
        <v>228</v>
      </c>
      <c r="D147" s="823">
        <v>19.989999999999998</v>
      </c>
      <c r="E147" s="824"/>
      <c r="F147" s="825">
        <f t="shared" ref="F147:F175" si="21">D147*E147</f>
        <v>0</v>
      </c>
      <c r="G147" s="95"/>
      <c r="H147" s="961" t="s">
        <v>28</v>
      </c>
      <c r="I147" s="914" t="s">
        <v>93</v>
      </c>
      <c r="J147" s="916" t="s">
        <v>315</v>
      </c>
      <c r="K147" s="907">
        <v>105.99</v>
      </c>
      <c r="L147" s="911"/>
      <c r="M147" s="876">
        <f>K147*L147</f>
        <v>0</v>
      </c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4">
      <c r="A148" s="199">
        <v>306101</v>
      </c>
      <c r="B148" s="148" t="s">
        <v>208</v>
      </c>
      <c r="C148" s="210" t="s">
        <v>207</v>
      </c>
      <c r="D148" s="27">
        <v>16.989999999999998</v>
      </c>
      <c r="E148" s="96"/>
      <c r="F148" s="28">
        <f t="shared" si="21"/>
        <v>0</v>
      </c>
      <c r="G148" s="95"/>
      <c r="H148" s="962"/>
      <c r="I148" s="915"/>
      <c r="J148" s="966"/>
      <c r="K148" s="906"/>
      <c r="L148" s="906"/>
      <c r="M148" s="906"/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x14ac:dyDescent="0.4">
      <c r="A149" s="342">
        <v>306106</v>
      </c>
      <c r="B149" s="576" t="s">
        <v>436</v>
      </c>
      <c r="C149" s="577" t="s">
        <v>120</v>
      </c>
      <c r="D149" s="578">
        <v>39.99</v>
      </c>
      <c r="E149" s="579"/>
      <c r="F149" s="580">
        <f t="shared" si="21"/>
        <v>0</v>
      </c>
      <c r="G149" s="95"/>
      <c r="H149" s="842" t="s">
        <v>29</v>
      </c>
      <c r="I149" s="981" t="s">
        <v>316</v>
      </c>
      <c r="J149" s="237" t="s">
        <v>315</v>
      </c>
      <c r="K149" s="872">
        <v>81.99</v>
      </c>
      <c r="L149" s="874"/>
      <c r="M149" s="876">
        <f>K149*L149</f>
        <v>0</v>
      </c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x14ac:dyDescent="0.4">
      <c r="A150" s="197">
        <v>308064</v>
      </c>
      <c r="B150" s="136" t="s">
        <v>210</v>
      </c>
      <c r="C150" s="209" t="s">
        <v>209</v>
      </c>
      <c r="D150" s="38">
        <v>16.989999999999998</v>
      </c>
      <c r="E150" s="36"/>
      <c r="F150" s="15">
        <f t="shared" si="21"/>
        <v>0</v>
      </c>
      <c r="G150" s="95"/>
      <c r="H150" s="843"/>
      <c r="I150" s="982"/>
      <c r="J150" s="517"/>
      <c r="K150" s="873"/>
      <c r="L150" s="875"/>
      <c r="M150" s="877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197">
        <v>308065</v>
      </c>
      <c r="B151" s="136" t="s">
        <v>212</v>
      </c>
      <c r="C151" s="209" t="s">
        <v>211</v>
      </c>
      <c r="D151" s="38">
        <v>16.989999999999998</v>
      </c>
      <c r="E151" s="36"/>
      <c r="F151" s="15">
        <f t="shared" si="21"/>
        <v>0</v>
      </c>
      <c r="G151" s="95"/>
      <c r="H151" s="856" t="s">
        <v>513</v>
      </c>
      <c r="I151" s="858" t="s">
        <v>514</v>
      </c>
      <c r="J151" s="860"/>
      <c r="K151" s="862">
        <v>34.99</v>
      </c>
      <c r="L151" s="864"/>
      <c r="M151" s="866">
        <f>K151*L151</f>
        <v>0</v>
      </c>
      <c r="N151" s="6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326">
        <v>308055</v>
      </c>
      <c r="B152" s="149" t="s">
        <v>214</v>
      </c>
      <c r="C152" s="159" t="s">
        <v>213</v>
      </c>
      <c r="D152" s="308">
        <v>16.989999999999998</v>
      </c>
      <c r="E152" s="310" t="s">
        <v>374</v>
      </c>
      <c r="F152" s="311">
        <f t="shared" si="21"/>
        <v>0</v>
      </c>
      <c r="G152" s="95"/>
      <c r="H152" s="857"/>
      <c r="I152" s="859"/>
      <c r="J152" s="861"/>
      <c r="K152" s="863"/>
      <c r="L152" s="865"/>
      <c r="M152" s="867"/>
      <c r="N152" s="9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326">
        <v>308060</v>
      </c>
      <c r="B153" s="149" t="s">
        <v>214</v>
      </c>
      <c r="C153" s="159" t="s">
        <v>215</v>
      </c>
      <c r="D153" s="308">
        <v>16.989999999999998</v>
      </c>
      <c r="E153" s="310"/>
      <c r="F153" s="311">
        <f t="shared" si="21"/>
        <v>0</v>
      </c>
      <c r="G153" s="95"/>
      <c r="H153" s="842" t="s">
        <v>515</v>
      </c>
      <c r="I153" s="868" t="s">
        <v>516</v>
      </c>
      <c r="J153" s="870"/>
      <c r="K153" s="872">
        <v>45.99</v>
      </c>
      <c r="L153" s="874"/>
      <c r="M153" s="876">
        <f>K153*L153</f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326">
        <v>308062</v>
      </c>
      <c r="B154" s="149" t="s">
        <v>216</v>
      </c>
      <c r="C154" s="207" t="s">
        <v>195</v>
      </c>
      <c r="D154" s="308">
        <v>16.989999999999998</v>
      </c>
      <c r="E154" s="310"/>
      <c r="F154" s="311">
        <f t="shared" si="21"/>
        <v>0</v>
      </c>
      <c r="G154" s="95"/>
      <c r="H154" s="843"/>
      <c r="I154" s="869"/>
      <c r="J154" s="871"/>
      <c r="K154" s="873"/>
      <c r="L154" s="875"/>
      <c r="M154" s="877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504">
        <v>308087</v>
      </c>
      <c r="B155" s="528" t="s">
        <v>502</v>
      </c>
      <c r="C155" s="505" t="s">
        <v>503</v>
      </c>
      <c r="D155" s="490">
        <v>21.99</v>
      </c>
      <c r="E155" s="502"/>
      <c r="F155" s="503">
        <f t="shared" si="21"/>
        <v>0</v>
      </c>
      <c r="G155" s="95"/>
      <c r="H155" s="856" t="s">
        <v>517</v>
      </c>
      <c r="I155" s="878" t="s">
        <v>518</v>
      </c>
      <c r="J155" s="860"/>
      <c r="K155" s="862">
        <v>55.99</v>
      </c>
      <c r="L155" s="864"/>
      <c r="M155" s="866">
        <f>K155*L155</f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326">
        <v>753001</v>
      </c>
      <c r="B156" s="149" t="s">
        <v>217</v>
      </c>
      <c r="C156" s="207" t="s">
        <v>201</v>
      </c>
      <c r="D156" s="308">
        <v>19.989999999999998</v>
      </c>
      <c r="E156" s="310"/>
      <c r="F156" s="311">
        <f t="shared" si="21"/>
        <v>0</v>
      </c>
      <c r="G156" s="95"/>
      <c r="H156" s="857"/>
      <c r="I156" s="879"/>
      <c r="J156" s="861"/>
      <c r="K156" s="863"/>
      <c r="L156" s="865"/>
      <c r="M156" s="867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326">
        <v>753004</v>
      </c>
      <c r="B157" s="149" t="s">
        <v>218</v>
      </c>
      <c r="C157" s="207" t="s">
        <v>159</v>
      </c>
      <c r="D157" s="308">
        <v>19.989999999999998</v>
      </c>
      <c r="E157" s="310"/>
      <c r="F157" s="311">
        <f t="shared" si="21"/>
        <v>0</v>
      </c>
      <c r="G157" s="95"/>
      <c r="H157" s="844" t="s">
        <v>555</v>
      </c>
      <c r="I157" s="846" t="s">
        <v>556</v>
      </c>
      <c r="J157" s="848"/>
      <c r="K157" s="850">
        <v>26.99</v>
      </c>
      <c r="L157" s="852"/>
      <c r="M157" s="854">
        <f>K157*L157</f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thickBot="1" x14ac:dyDescent="0.45">
      <c r="A158" s="795">
        <v>326003</v>
      </c>
      <c r="B158" s="796" t="s">
        <v>491</v>
      </c>
      <c r="C158" s="797"/>
      <c r="D158" s="798">
        <v>23.99</v>
      </c>
      <c r="E158" s="799"/>
      <c r="F158" s="800">
        <f t="shared" si="21"/>
        <v>0</v>
      </c>
      <c r="G158" s="95"/>
      <c r="H158" s="845"/>
      <c r="I158" s="847"/>
      <c r="J158" s="849"/>
      <c r="K158" s="851"/>
      <c r="L158" s="853"/>
      <c r="M158" s="855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thickBot="1" x14ac:dyDescent="0.45">
      <c r="A159" s="614">
        <v>309073</v>
      </c>
      <c r="B159" s="462" t="s">
        <v>220</v>
      </c>
      <c r="C159" s="669" t="s">
        <v>219</v>
      </c>
      <c r="D159" s="463">
        <v>19.989999999999998</v>
      </c>
      <c r="E159" s="447"/>
      <c r="F159" s="140">
        <f t="shared" si="21"/>
        <v>0</v>
      </c>
      <c r="G159" s="95"/>
      <c r="H159" s="295" t="s">
        <v>52</v>
      </c>
      <c r="I159" s="264" t="s">
        <v>337</v>
      </c>
      <c r="J159" s="265" t="s">
        <v>106</v>
      </c>
      <c r="K159" s="266" t="s">
        <v>324</v>
      </c>
      <c r="L159" s="267" t="s">
        <v>369</v>
      </c>
      <c r="M159" s="268" t="s">
        <v>326</v>
      </c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4">
      <c r="A160" s="384" t="s">
        <v>30</v>
      </c>
      <c r="B160" s="135" t="s">
        <v>221</v>
      </c>
      <c r="C160" s="212" t="s">
        <v>116</v>
      </c>
      <c r="D160" s="308">
        <v>12.99</v>
      </c>
      <c r="E160" s="163"/>
      <c r="F160" s="165">
        <f t="shared" si="21"/>
        <v>0</v>
      </c>
      <c r="G160" s="95"/>
      <c r="H160" s="254" t="s">
        <v>31</v>
      </c>
      <c r="I160" s="166" t="s">
        <v>338</v>
      </c>
      <c r="J160" s="238" t="s">
        <v>306</v>
      </c>
      <c r="K160" s="243">
        <v>0.35</v>
      </c>
      <c r="L160" s="244"/>
      <c r="M160" s="245">
        <f t="shared" ref="M160:M178" si="22">K160*L160</f>
        <v>0</v>
      </c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4">
      <c r="A161" s="384" t="s">
        <v>451</v>
      </c>
      <c r="B161" s="135" t="s">
        <v>453</v>
      </c>
      <c r="C161" s="212" t="s">
        <v>120</v>
      </c>
      <c r="D161" s="308">
        <v>19.989999999999998</v>
      </c>
      <c r="E161" s="163"/>
      <c r="F161" s="165">
        <f t="shared" si="21"/>
        <v>0</v>
      </c>
      <c r="G161" s="95"/>
      <c r="H161" s="254" t="s">
        <v>32</v>
      </c>
      <c r="I161" s="166" t="s">
        <v>339</v>
      </c>
      <c r="J161" s="238" t="s">
        <v>261</v>
      </c>
      <c r="K161" s="243">
        <v>0.6</v>
      </c>
      <c r="L161" s="244"/>
      <c r="M161" s="245">
        <f t="shared" si="22"/>
        <v>0</v>
      </c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765">
        <v>309092</v>
      </c>
      <c r="B162" s="727" t="s">
        <v>222</v>
      </c>
      <c r="C162" s="734" t="s">
        <v>120</v>
      </c>
      <c r="D162" s="766">
        <v>12.99</v>
      </c>
      <c r="E162" s="740"/>
      <c r="F162" s="741">
        <f t="shared" si="21"/>
        <v>0</v>
      </c>
      <c r="G162" s="95"/>
      <c r="H162" s="254" t="s">
        <v>33</v>
      </c>
      <c r="I162" s="166" t="s">
        <v>340</v>
      </c>
      <c r="J162" s="238" t="s">
        <v>156</v>
      </c>
      <c r="K162" s="243">
        <v>21.99</v>
      </c>
      <c r="L162" s="244"/>
      <c r="M162" s="245">
        <f t="shared" si="22"/>
        <v>0</v>
      </c>
      <c r="N162" s="99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197">
        <v>309401</v>
      </c>
      <c r="B163" s="135" t="s">
        <v>224</v>
      </c>
      <c r="C163" s="212" t="s">
        <v>223</v>
      </c>
      <c r="D163" s="38">
        <v>39.99</v>
      </c>
      <c r="E163" s="36"/>
      <c r="F163" s="15">
        <f t="shared" si="21"/>
        <v>0</v>
      </c>
      <c r="G163" s="95"/>
      <c r="H163" s="254" t="s">
        <v>34</v>
      </c>
      <c r="I163" s="166" t="s">
        <v>341</v>
      </c>
      <c r="J163" s="238" t="s">
        <v>261</v>
      </c>
      <c r="K163" s="243">
        <v>0.7</v>
      </c>
      <c r="L163" s="244"/>
      <c r="M163" s="245">
        <f t="shared" si="22"/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4">
      <c r="A164" s="198">
        <v>309405</v>
      </c>
      <c r="B164" s="149" t="s">
        <v>226</v>
      </c>
      <c r="C164" s="207" t="s">
        <v>225</v>
      </c>
      <c r="D164" s="38">
        <v>39.99</v>
      </c>
      <c r="E164" s="36"/>
      <c r="F164" s="15">
        <f t="shared" si="21"/>
        <v>0</v>
      </c>
      <c r="G164" s="95"/>
      <c r="H164" s="254" t="s">
        <v>35</v>
      </c>
      <c r="I164" s="166" t="s">
        <v>342</v>
      </c>
      <c r="J164" s="238" t="s">
        <v>261</v>
      </c>
      <c r="K164" s="243">
        <v>1.4</v>
      </c>
      <c r="L164" s="244"/>
      <c r="M164" s="245">
        <f t="shared" si="22"/>
        <v>0</v>
      </c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529">
        <v>309453</v>
      </c>
      <c r="B165" s="530" t="s">
        <v>501</v>
      </c>
      <c r="C165" s="531"/>
      <c r="D165" s="532">
        <v>109.99</v>
      </c>
      <c r="E165" s="521"/>
      <c r="F165" s="492">
        <f t="shared" si="21"/>
        <v>0</v>
      </c>
      <c r="G165" s="95"/>
      <c r="H165" s="254" t="s">
        <v>36</v>
      </c>
      <c r="I165" s="166" t="s">
        <v>343</v>
      </c>
      <c r="J165" s="238" t="s">
        <v>345</v>
      </c>
      <c r="K165" s="243">
        <v>0.7</v>
      </c>
      <c r="L165" s="244"/>
      <c r="M165" s="245">
        <f t="shared" si="22"/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726">
        <v>354051</v>
      </c>
      <c r="B166" s="727" t="s">
        <v>391</v>
      </c>
      <c r="C166" s="728" t="s">
        <v>375</v>
      </c>
      <c r="D166" s="729">
        <v>8.99</v>
      </c>
      <c r="E166" s="730"/>
      <c r="F166" s="731">
        <f t="shared" si="21"/>
        <v>0</v>
      </c>
      <c r="G166" s="95"/>
      <c r="H166" s="254" t="s">
        <v>37</v>
      </c>
      <c r="I166" s="166" t="s">
        <v>344</v>
      </c>
      <c r="J166" s="238" t="s">
        <v>345</v>
      </c>
      <c r="K166" s="243">
        <v>1.4</v>
      </c>
      <c r="L166" s="244"/>
      <c r="M166" s="245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726">
        <v>354052</v>
      </c>
      <c r="B167" s="727" t="s">
        <v>392</v>
      </c>
      <c r="C167" s="728" t="s">
        <v>150</v>
      </c>
      <c r="D167" s="729">
        <v>11.99</v>
      </c>
      <c r="E167" s="730"/>
      <c r="F167" s="731">
        <f t="shared" si="21"/>
        <v>0</v>
      </c>
      <c r="G167" s="95"/>
      <c r="H167" s="254" t="s">
        <v>38</v>
      </c>
      <c r="I167" s="242" t="s">
        <v>346</v>
      </c>
      <c r="J167" s="238" t="s">
        <v>345</v>
      </c>
      <c r="K167" s="243">
        <v>1</v>
      </c>
      <c r="L167" s="246"/>
      <c r="M167" s="245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726">
        <v>354053</v>
      </c>
      <c r="B168" s="727" t="s">
        <v>392</v>
      </c>
      <c r="C168" s="732" t="s">
        <v>206</v>
      </c>
      <c r="D168" s="729">
        <v>11.99</v>
      </c>
      <c r="E168" s="730"/>
      <c r="F168" s="731">
        <f t="shared" si="21"/>
        <v>0</v>
      </c>
      <c r="G168" s="95"/>
      <c r="H168" s="254" t="s">
        <v>39</v>
      </c>
      <c r="I168" s="242" t="s">
        <v>347</v>
      </c>
      <c r="J168" s="239"/>
      <c r="K168" s="243">
        <v>0.8</v>
      </c>
      <c r="L168" s="246"/>
      <c r="M168" s="245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726">
        <v>354054</v>
      </c>
      <c r="B169" s="727" t="s">
        <v>392</v>
      </c>
      <c r="C169" s="732" t="s">
        <v>376</v>
      </c>
      <c r="D169" s="729">
        <v>11.99</v>
      </c>
      <c r="E169" s="730"/>
      <c r="F169" s="731">
        <f t="shared" si="21"/>
        <v>0</v>
      </c>
      <c r="G169" s="95"/>
      <c r="H169" s="254" t="s">
        <v>40</v>
      </c>
      <c r="I169" s="242" t="s">
        <v>348</v>
      </c>
      <c r="J169" s="240" t="s">
        <v>261</v>
      </c>
      <c r="K169" s="247">
        <v>1.5</v>
      </c>
      <c r="L169" s="248"/>
      <c r="M169" s="249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726">
        <v>354055</v>
      </c>
      <c r="B170" s="727" t="s">
        <v>392</v>
      </c>
      <c r="C170" s="732" t="s">
        <v>156</v>
      </c>
      <c r="D170" s="729">
        <v>11.99</v>
      </c>
      <c r="E170" s="730"/>
      <c r="F170" s="731">
        <f t="shared" si="21"/>
        <v>0</v>
      </c>
      <c r="G170" s="95"/>
      <c r="H170" s="254" t="s">
        <v>41</v>
      </c>
      <c r="I170" s="242" t="s">
        <v>349</v>
      </c>
      <c r="J170" s="240" t="s">
        <v>261</v>
      </c>
      <c r="K170" s="247">
        <v>1.5</v>
      </c>
      <c r="L170" s="248"/>
      <c r="M170" s="249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726">
        <v>354061</v>
      </c>
      <c r="B171" s="733" t="s">
        <v>550</v>
      </c>
      <c r="C171" s="732" t="s">
        <v>375</v>
      </c>
      <c r="D171" s="729">
        <v>8.99</v>
      </c>
      <c r="E171" s="730"/>
      <c r="F171" s="731">
        <f t="shared" si="21"/>
        <v>0</v>
      </c>
      <c r="G171" s="95"/>
      <c r="H171" s="254">
        <v>403867</v>
      </c>
      <c r="I171" s="381" t="s">
        <v>437</v>
      </c>
      <c r="J171" s="240"/>
      <c r="K171" s="247">
        <v>24.99</v>
      </c>
      <c r="L171" s="248"/>
      <c r="M171" s="249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726">
        <v>354062</v>
      </c>
      <c r="B172" s="733" t="s">
        <v>551</v>
      </c>
      <c r="C172" s="732" t="s">
        <v>150</v>
      </c>
      <c r="D172" s="729">
        <v>11.99</v>
      </c>
      <c r="E172" s="730"/>
      <c r="F172" s="731">
        <f t="shared" si="21"/>
        <v>0</v>
      </c>
      <c r="G172" s="95"/>
      <c r="H172" s="254">
        <v>403868</v>
      </c>
      <c r="I172" s="381" t="s">
        <v>438</v>
      </c>
      <c r="J172" s="240"/>
      <c r="K172" s="247">
        <v>24.99</v>
      </c>
      <c r="L172" s="248"/>
      <c r="M172" s="249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726">
        <v>354063</v>
      </c>
      <c r="B173" s="733" t="s">
        <v>551</v>
      </c>
      <c r="C173" s="734" t="s">
        <v>206</v>
      </c>
      <c r="D173" s="729">
        <v>11.99</v>
      </c>
      <c r="E173" s="730"/>
      <c r="F173" s="731">
        <f t="shared" si="21"/>
        <v>0</v>
      </c>
      <c r="G173" s="95"/>
      <c r="H173" s="254">
        <v>600312</v>
      </c>
      <c r="I173" s="381" t="s">
        <v>440</v>
      </c>
      <c r="J173" s="240"/>
      <c r="K173" s="247">
        <v>24.99</v>
      </c>
      <c r="L173" s="248"/>
      <c r="M173" s="249">
        <f t="shared" si="22"/>
        <v>0</v>
      </c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735">
        <v>354064</v>
      </c>
      <c r="B174" s="733" t="s">
        <v>551</v>
      </c>
      <c r="C174" s="736" t="s">
        <v>376</v>
      </c>
      <c r="D174" s="729">
        <v>11.99</v>
      </c>
      <c r="E174" s="730"/>
      <c r="F174" s="731">
        <f t="shared" si="21"/>
        <v>0</v>
      </c>
      <c r="G174" s="95"/>
      <c r="H174" s="254">
        <v>600315</v>
      </c>
      <c r="I174" s="382" t="s">
        <v>439</v>
      </c>
      <c r="J174" s="240"/>
      <c r="K174" s="247">
        <v>24.99</v>
      </c>
      <c r="L174" s="248"/>
      <c r="M174" s="249">
        <f t="shared" si="22"/>
        <v>0</v>
      </c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thickBot="1" x14ac:dyDescent="0.45">
      <c r="A175" s="737">
        <v>354065</v>
      </c>
      <c r="B175" s="738" t="s">
        <v>551</v>
      </c>
      <c r="C175" s="739" t="s">
        <v>457</v>
      </c>
      <c r="D175" s="729">
        <v>11.99</v>
      </c>
      <c r="E175" s="740"/>
      <c r="F175" s="741">
        <f t="shared" si="21"/>
        <v>0</v>
      </c>
      <c r="G175" s="95"/>
      <c r="H175" s="254" t="s">
        <v>42</v>
      </c>
      <c r="I175" s="242" t="s">
        <v>350</v>
      </c>
      <c r="J175" s="241"/>
      <c r="K175" s="247">
        <v>5.99</v>
      </c>
      <c r="L175" s="250"/>
      <c r="M175" s="249">
        <f t="shared" si="22"/>
        <v>0</v>
      </c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258" t="s">
        <v>52</v>
      </c>
      <c r="B176" s="182" t="s">
        <v>334</v>
      </c>
      <c r="C176" s="182" t="s">
        <v>106</v>
      </c>
      <c r="D176" s="259" t="s">
        <v>324</v>
      </c>
      <c r="E176" s="260" t="s">
        <v>369</v>
      </c>
      <c r="F176" s="261" t="s">
        <v>326</v>
      </c>
      <c r="G176" s="95"/>
      <c r="H176" s="254" t="s">
        <v>43</v>
      </c>
      <c r="I176" s="242" t="s">
        <v>351</v>
      </c>
      <c r="J176" s="167"/>
      <c r="K176" s="247">
        <v>5.99</v>
      </c>
      <c r="L176" s="250"/>
      <c r="M176" s="249">
        <f t="shared" si="22"/>
        <v>0</v>
      </c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464">
        <v>309016</v>
      </c>
      <c r="B177" s="465" t="s">
        <v>483</v>
      </c>
      <c r="C177" s="611" t="s">
        <v>227</v>
      </c>
      <c r="D177" s="612">
        <v>19.989999999999998</v>
      </c>
      <c r="E177" s="613"/>
      <c r="F177" s="610">
        <f t="shared" ref="F177:F196" si="23">D177*E177</f>
        <v>0</v>
      </c>
      <c r="G177" s="95"/>
      <c r="H177" s="254" t="s">
        <v>45</v>
      </c>
      <c r="I177" s="242" t="s">
        <v>352</v>
      </c>
      <c r="J177" s="167"/>
      <c r="K177" s="247">
        <v>5.99</v>
      </c>
      <c r="L177" s="250"/>
      <c r="M177" s="249">
        <f t="shared" si="22"/>
        <v>0</v>
      </c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464">
        <v>309018</v>
      </c>
      <c r="B178" s="465" t="s">
        <v>483</v>
      </c>
      <c r="C178" s="611" t="s">
        <v>107</v>
      </c>
      <c r="D178" s="612">
        <v>22.99</v>
      </c>
      <c r="E178" s="613"/>
      <c r="F178" s="610">
        <f t="shared" si="23"/>
        <v>0</v>
      </c>
      <c r="G178" s="95"/>
      <c r="H178" s="254" t="s">
        <v>46</v>
      </c>
      <c r="I178" s="242" t="s">
        <v>353</v>
      </c>
      <c r="J178" s="167"/>
      <c r="K178" s="247">
        <v>5.99</v>
      </c>
      <c r="L178" s="250"/>
      <c r="M178" s="249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x14ac:dyDescent="0.4">
      <c r="A179" s="464">
        <v>309039</v>
      </c>
      <c r="B179" s="465" t="s">
        <v>483</v>
      </c>
      <c r="C179" s="611" t="s">
        <v>104</v>
      </c>
      <c r="D179" s="612">
        <v>22.99</v>
      </c>
      <c r="E179" s="613"/>
      <c r="F179" s="610">
        <f t="shared" si="23"/>
        <v>0</v>
      </c>
      <c r="G179" s="95"/>
      <c r="H179" s="254" t="s">
        <v>47</v>
      </c>
      <c r="I179" s="242" t="s">
        <v>354</v>
      </c>
      <c r="J179" s="168"/>
      <c r="K179" s="251">
        <v>0.4</v>
      </c>
      <c r="L179" s="252"/>
      <c r="M179" s="253">
        <f t="shared" ref="M179:M180" si="24">K179*L179</f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464">
        <v>761009</v>
      </c>
      <c r="B180" s="465" t="s">
        <v>483</v>
      </c>
      <c r="C180" s="611" t="s">
        <v>408</v>
      </c>
      <c r="D180" s="612">
        <v>24.99</v>
      </c>
      <c r="E180" s="613"/>
      <c r="F180" s="610">
        <f t="shared" si="23"/>
        <v>0</v>
      </c>
      <c r="G180" s="95"/>
      <c r="H180" s="254" t="s">
        <v>48</v>
      </c>
      <c r="I180" s="242" t="s">
        <v>355</v>
      </c>
      <c r="J180" s="169"/>
      <c r="K180" s="243">
        <v>0.35</v>
      </c>
      <c r="L180" s="252"/>
      <c r="M180" s="253">
        <f t="shared" si="24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thickBot="1" x14ac:dyDescent="0.45">
      <c r="A181" s="321">
        <v>308601</v>
      </c>
      <c r="B181" s="136" t="s">
        <v>229</v>
      </c>
      <c r="C181" s="137" t="s">
        <v>228</v>
      </c>
      <c r="D181" s="307">
        <v>43.99</v>
      </c>
      <c r="E181" s="97"/>
      <c r="F181" s="165">
        <f t="shared" si="23"/>
        <v>0</v>
      </c>
      <c r="G181" s="95"/>
      <c r="H181" s="296"/>
      <c r="I181" s="170"/>
      <c r="J181" s="102"/>
      <c r="K181" s="103"/>
      <c r="L181" s="104"/>
      <c r="M181" s="105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thickBot="1" x14ac:dyDescent="0.45">
      <c r="A182" s="321">
        <v>309008</v>
      </c>
      <c r="B182" s="136" t="s">
        <v>229</v>
      </c>
      <c r="C182" s="137" t="s">
        <v>137</v>
      </c>
      <c r="D182" s="307">
        <v>43.99</v>
      </c>
      <c r="E182" s="97"/>
      <c r="F182" s="165">
        <f t="shared" si="23"/>
        <v>0</v>
      </c>
      <c r="G182" s="95"/>
      <c r="H182" s="255" t="s">
        <v>364</v>
      </c>
      <c r="I182" s="256" t="s">
        <v>356</v>
      </c>
      <c r="J182" s="106"/>
      <c r="K182" s="44">
        <v>29.99</v>
      </c>
      <c r="L182" s="47">
        <v>1</v>
      </c>
      <c r="M182" s="15">
        <f>K182*L182</f>
        <v>29.99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197">
        <v>308603</v>
      </c>
      <c r="B183" s="136" t="s">
        <v>231</v>
      </c>
      <c r="C183" s="137" t="s">
        <v>230</v>
      </c>
      <c r="D183" s="13">
        <v>39.99</v>
      </c>
      <c r="E183" s="14"/>
      <c r="F183" s="15">
        <f t="shared" si="23"/>
        <v>0</v>
      </c>
      <c r="G183" s="95"/>
      <c r="H183" s="257" t="s">
        <v>361</v>
      </c>
      <c r="I183" s="107"/>
      <c r="J183" s="108"/>
      <c r="K183" s="109"/>
      <c r="L183" s="110"/>
      <c r="M183" s="111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321">
        <v>730006</v>
      </c>
      <c r="B184" s="136" t="s">
        <v>415</v>
      </c>
      <c r="C184" s="404" t="s">
        <v>416</v>
      </c>
      <c r="D184" s="307">
        <v>44.99</v>
      </c>
      <c r="E184" s="97"/>
      <c r="F184" s="165">
        <f t="shared" si="23"/>
        <v>0</v>
      </c>
      <c r="G184" s="95"/>
      <c r="H184" s="297" t="s">
        <v>357</v>
      </c>
      <c r="I184" s="113"/>
      <c r="J184" s="112"/>
      <c r="K184" s="2"/>
      <c r="L184" s="114"/>
      <c r="M184" s="115">
        <f>SUM(F8:F102,F104:F197,F199:F231,M13:M78,M129:M150, M8:M11,M79:M125,M157:M158,M151:M156)</f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4">
      <c r="A185" s="642">
        <v>308616</v>
      </c>
      <c r="B185" s="643" t="s">
        <v>500</v>
      </c>
      <c r="C185" s="644" t="s">
        <v>499</v>
      </c>
      <c r="D185" s="526">
        <v>49.99</v>
      </c>
      <c r="E185" s="527"/>
      <c r="F185" s="492">
        <f t="shared" si="23"/>
        <v>0</v>
      </c>
      <c r="G185" s="95"/>
      <c r="H185" s="298" t="str">
        <f>IF(M184&lt;200, "The customer discount is 25% of the total amount of the order",IF(M184&lt;1500, "The customer discount is 30% of the total amount of the order",IF(M184&lt;10000,"The customer discount is 40% of the total amount of the order","The consultant's discount is 45% of the total amount of the order")))</f>
        <v>The customer discount is 25% of the total amount of the order</v>
      </c>
      <c r="I185" s="118"/>
      <c r="J185" s="119"/>
      <c r="K185" s="120"/>
      <c r="L185" s="121"/>
      <c r="M185" s="122">
        <f>IF(M184&lt;200, M184*0.25,IF(M184&lt;1500, M184*0.3,IF(M184&lt;10000, M184*0.4,M184*0.45)))</f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4">
      <c r="A186" s="464">
        <v>315006</v>
      </c>
      <c r="B186" s="441" t="s">
        <v>409</v>
      </c>
      <c r="C186" s="466" t="s">
        <v>410</v>
      </c>
      <c r="D186" s="467">
        <v>69.989999999999995</v>
      </c>
      <c r="E186" s="411"/>
      <c r="F186" s="139">
        <f t="shared" si="23"/>
        <v>0</v>
      </c>
      <c r="G186" s="95"/>
      <c r="H186" s="963" t="s">
        <v>358</v>
      </c>
      <c r="I186" s="932"/>
      <c r="J186" s="932"/>
      <c r="K186" s="123"/>
      <c r="L186" s="124"/>
      <c r="M186" s="122">
        <f>SUM(M160:M181)</f>
        <v>0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thickBot="1" x14ac:dyDescent="0.45">
      <c r="A187" s="464">
        <v>358514</v>
      </c>
      <c r="B187" s="441" t="s">
        <v>411</v>
      </c>
      <c r="C187" s="466" t="s">
        <v>412</v>
      </c>
      <c r="D187" s="467">
        <v>9.99</v>
      </c>
      <c r="E187" s="411"/>
      <c r="F187" s="139">
        <f t="shared" si="23"/>
        <v>0</v>
      </c>
      <c r="G187" s="99"/>
      <c r="H187" s="299" t="s">
        <v>359</v>
      </c>
      <c r="I187" s="125"/>
      <c r="J187" s="126"/>
      <c r="K187" s="120"/>
      <c r="L187" s="121"/>
      <c r="M187" s="127">
        <f>M186+M184+SUM(M182:M182)</f>
        <v>29.99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thickBot="1" x14ac:dyDescent="0.45">
      <c r="A188" s="464">
        <v>309097</v>
      </c>
      <c r="B188" s="465" t="s">
        <v>413</v>
      </c>
      <c r="C188" s="466" t="s">
        <v>414</v>
      </c>
      <c r="D188" s="467">
        <v>12.99</v>
      </c>
      <c r="E188" s="411"/>
      <c r="F188" s="139">
        <f t="shared" si="23"/>
        <v>0</v>
      </c>
      <c r="G188" s="99"/>
      <c r="H188" s="964" t="s">
        <v>360</v>
      </c>
      <c r="I188" s="965"/>
      <c r="J188" s="128"/>
      <c r="K188" s="129"/>
      <c r="L188" s="129"/>
      <c r="M188" s="130">
        <f>M187-M185</f>
        <v>29.99</v>
      </c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4">
      <c r="A189" s="321">
        <v>309054</v>
      </c>
      <c r="B189" s="136" t="s">
        <v>233</v>
      </c>
      <c r="C189" s="137" t="s">
        <v>232</v>
      </c>
      <c r="D189" s="307">
        <v>12.99</v>
      </c>
      <c r="E189" s="97"/>
      <c r="F189" s="165">
        <f t="shared" si="23"/>
        <v>0</v>
      </c>
      <c r="G189" s="99"/>
      <c r="H189" s="2"/>
      <c r="I189" s="4"/>
      <c r="J189" s="112"/>
      <c r="K189" s="4"/>
      <c r="L189" s="4"/>
      <c r="M189" s="4"/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197">
        <v>309052</v>
      </c>
      <c r="B190" s="12" t="s">
        <v>55</v>
      </c>
      <c r="C190" s="137" t="s">
        <v>230</v>
      </c>
      <c r="D190" s="13">
        <v>28.99</v>
      </c>
      <c r="E190" s="14"/>
      <c r="F190" s="15">
        <f t="shared" si="23"/>
        <v>0</v>
      </c>
      <c r="G190" s="99"/>
      <c r="H190" s="300"/>
      <c r="I190" s="4"/>
      <c r="J190" s="112"/>
      <c r="K190" s="4"/>
      <c r="L190" s="4"/>
      <c r="M190" s="4"/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464">
        <v>309037</v>
      </c>
      <c r="B191" s="441" t="s">
        <v>234</v>
      </c>
      <c r="C191" s="466" t="s">
        <v>228</v>
      </c>
      <c r="D191" s="467">
        <v>6.99</v>
      </c>
      <c r="E191" s="411"/>
      <c r="F191" s="139">
        <f t="shared" si="23"/>
        <v>0</v>
      </c>
      <c r="G191" s="95"/>
      <c r="H191" s="184" t="s">
        <v>365</v>
      </c>
      <c r="I191" s="186" t="s">
        <v>362</v>
      </c>
      <c r="J191" s="112"/>
      <c r="K191" s="4"/>
      <c r="L191" s="4"/>
      <c r="M191" s="4"/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4">
      <c r="A192" s="197">
        <v>309038</v>
      </c>
      <c r="B192" s="136" t="s">
        <v>234</v>
      </c>
      <c r="C192" s="137" t="s">
        <v>116</v>
      </c>
      <c r="D192" s="13">
        <v>6.99</v>
      </c>
      <c r="E192" s="14"/>
      <c r="F192" s="15">
        <f t="shared" si="23"/>
        <v>0</v>
      </c>
      <c r="G192" s="95"/>
      <c r="H192" s="518" t="s">
        <v>373</v>
      </c>
      <c r="I192" s="186" t="s">
        <v>548</v>
      </c>
      <c r="J192" s="112"/>
      <c r="K192" s="4"/>
      <c r="L192" s="4"/>
      <c r="M192" s="4"/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4">
      <c r="A193" s="321">
        <v>357017</v>
      </c>
      <c r="B193" s="136" t="s">
        <v>64</v>
      </c>
      <c r="C193" s="137" t="s">
        <v>225</v>
      </c>
      <c r="D193" s="307">
        <v>9.99</v>
      </c>
      <c r="E193" s="97"/>
      <c r="F193" s="165">
        <f t="shared" si="23"/>
        <v>0</v>
      </c>
      <c r="G193" s="95"/>
      <c r="H193" s="185">
        <v>0</v>
      </c>
      <c r="I193" s="187" t="s">
        <v>366</v>
      </c>
      <c r="J193" s="112"/>
      <c r="K193" s="4"/>
      <c r="L193" s="4"/>
      <c r="M193" s="4"/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408">
        <v>403066</v>
      </c>
      <c r="B194" s="409" t="s">
        <v>454</v>
      </c>
      <c r="C194" s="410"/>
      <c r="D194" s="307">
        <v>24.99</v>
      </c>
      <c r="E194" s="97"/>
      <c r="F194" s="165">
        <f t="shared" si="23"/>
        <v>0</v>
      </c>
      <c r="G194" s="95"/>
      <c r="H194" s="506" t="s">
        <v>367</v>
      </c>
      <c r="I194" s="507" t="s">
        <v>486</v>
      </c>
      <c r="J194" s="112"/>
      <c r="K194" s="4"/>
      <c r="L194" s="4"/>
      <c r="M194" s="4"/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615">
        <v>300403</v>
      </c>
      <c r="B195" s="441" t="s">
        <v>464</v>
      </c>
      <c r="C195" s="616" t="s">
        <v>150</v>
      </c>
      <c r="D195" s="467">
        <v>9.99</v>
      </c>
      <c r="E195" s="617"/>
      <c r="F195" s="139">
        <f t="shared" si="23"/>
        <v>0</v>
      </c>
      <c r="G195" s="95"/>
      <c r="H195" s="304" t="s">
        <v>372</v>
      </c>
      <c r="I195" s="4"/>
      <c r="J195" s="112"/>
      <c r="K195" s="4"/>
      <c r="L195" s="4"/>
      <c r="M195" s="4"/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765">
        <v>357093</v>
      </c>
      <c r="B196" s="789" t="s">
        <v>235</v>
      </c>
      <c r="C196" s="790" t="s">
        <v>112</v>
      </c>
      <c r="D196" s="772">
        <v>18.989999999999998</v>
      </c>
      <c r="E196" s="782"/>
      <c r="F196" s="741">
        <f t="shared" si="23"/>
        <v>0</v>
      </c>
      <c r="G196" s="95"/>
      <c r="H196" s="412"/>
      <c r="I196" s="4"/>
      <c r="J196" s="112"/>
      <c r="K196" s="4"/>
      <c r="L196" s="4"/>
      <c r="M196" s="4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thickBot="1" x14ac:dyDescent="0.45">
      <c r="A197" s="340" t="s">
        <v>44</v>
      </c>
      <c r="B197" s="637" t="s">
        <v>236</v>
      </c>
      <c r="C197" s="137" t="s">
        <v>120</v>
      </c>
      <c r="D197" s="305">
        <v>31.99</v>
      </c>
      <c r="E197" s="325"/>
      <c r="F197" s="311">
        <f>E197*D197</f>
        <v>0</v>
      </c>
      <c r="G197" s="95"/>
      <c r="H197" s="2"/>
      <c r="I197" s="4"/>
      <c r="J197" s="112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thickBot="1" x14ac:dyDescent="0.45">
      <c r="A198" s="200" t="s">
        <v>52</v>
      </c>
      <c r="B198" s="181" t="s">
        <v>335</v>
      </c>
      <c r="C198" s="213" t="s">
        <v>106</v>
      </c>
      <c r="D198" s="178" t="s">
        <v>324</v>
      </c>
      <c r="E198" s="180" t="s">
        <v>325</v>
      </c>
      <c r="F198" s="183" t="s">
        <v>326</v>
      </c>
      <c r="G198" s="95"/>
      <c r="H198" s="301"/>
      <c r="I198" s="4"/>
      <c r="J198" s="112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645">
        <v>403600</v>
      </c>
      <c r="B199" s="148" t="s">
        <v>74</v>
      </c>
      <c r="C199" s="646"/>
      <c r="D199" s="349">
        <v>13.49</v>
      </c>
      <c r="E199" s="647"/>
      <c r="F199" s="164">
        <f t="shared" ref="F199:F231" si="25">D199*E199</f>
        <v>0</v>
      </c>
      <c r="G199" s="95"/>
      <c r="H199" s="2"/>
      <c r="I199" s="4"/>
      <c r="J199" s="112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201">
        <v>600248</v>
      </c>
      <c r="B200" s="151" t="s">
        <v>238</v>
      </c>
      <c r="C200" s="214" t="s">
        <v>237</v>
      </c>
      <c r="D200" s="100">
        <v>22.99</v>
      </c>
      <c r="E200" s="101" t="s">
        <v>374</v>
      </c>
      <c r="F200" s="81">
        <f t="shared" si="25"/>
        <v>0</v>
      </c>
      <c r="G200" s="95"/>
      <c r="H200" s="2"/>
      <c r="I200" s="4"/>
      <c r="J200" s="112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440">
        <v>403846</v>
      </c>
      <c r="B201" s="676" t="s">
        <v>404</v>
      </c>
      <c r="C201" s="470" t="s">
        <v>242</v>
      </c>
      <c r="D201" s="463">
        <v>12.99</v>
      </c>
      <c r="E201" s="448"/>
      <c r="F201" s="139">
        <f t="shared" si="25"/>
        <v>0</v>
      </c>
      <c r="G201" s="95"/>
      <c r="H201" s="2"/>
      <c r="I201" s="4"/>
      <c r="J201" s="112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x14ac:dyDescent="0.4">
      <c r="A202" s="677">
        <v>403847</v>
      </c>
      <c r="B202" s="678" t="s">
        <v>404</v>
      </c>
      <c r="C202" s="679" t="s">
        <v>498</v>
      </c>
      <c r="D202" s="680">
        <v>12.99</v>
      </c>
      <c r="E202" s="681"/>
      <c r="F202" s="525">
        <f t="shared" si="25"/>
        <v>0</v>
      </c>
      <c r="G202" s="95"/>
      <c r="H202" s="2"/>
      <c r="I202" s="4"/>
      <c r="J202" s="112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4">
      <c r="A203" s="196">
        <v>403813</v>
      </c>
      <c r="B203" s="152" t="s">
        <v>239</v>
      </c>
      <c r="C203" s="204"/>
      <c r="D203" s="38">
        <v>13.99</v>
      </c>
      <c r="E203" s="36" t="s">
        <v>374</v>
      </c>
      <c r="F203" s="15">
        <f t="shared" si="25"/>
        <v>0</v>
      </c>
      <c r="G203" s="95"/>
      <c r="H203" s="2"/>
      <c r="I203" s="4"/>
      <c r="J203" s="112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742">
        <v>403124</v>
      </c>
      <c r="B204" s="986" t="s">
        <v>465</v>
      </c>
      <c r="C204" s="987"/>
      <c r="D204" s="729">
        <v>11.49</v>
      </c>
      <c r="E204" s="730"/>
      <c r="F204" s="731">
        <f t="shared" si="25"/>
        <v>0</v>
      </c>
      <c r="G204" s="95"/>
      <c r="H204" s="2"/>
      <c r="I204" s="4"/>
      <c r="J204" s="112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273">
        <v>403132</v>
      </c>
      <c r="B205" s="135" t="s">
        <v>241</v>
      </c>
      <c r="C205" s="204"/>
      <c r="D205" s="308">
        <v>43.99</v>
      </c>
      <c r="E205" s="308"/>
      <c r="F205" s="307">
        <f t="shared" si="25"/>
        <v>0</v>
      </c>
      <c r="G205" s="95"/>
      <c r="H205" s="2"/>
      <c r="I205" s="4"/>
      <c r="J205" s="112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273">
        <v>403170</v>
      </c>
      <c r="B206" s="135" t="s">
        <v>240</v>
      </c>
      <c r="C206" s="204"/>
      <c r="D206" s="308">
        <v>20.99</v>
      </c>
      <c r="E206" s="431"/>
      <c r="F206" s="165">
        <f t="shared" si="25"/>
        <v>0</v>
      </c>
      <c r="G206" s="95"/>
      <c r="H206" s="2"/>
      <c r="I206" s="4"/>
      <c r="J206" s="112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406">
        <v>403192</v>
      </c>
      <c r="B207" s="153" t="s">
        <v>450</v>
      </c>
      <c r="C207" s="204" t="s">
        <v>452</v>
      </c>
      <c r="D207" s="13">
        <v>10.99</v>
      </c>
      <c r="E207" s="407" t="s">
        <v>374</v>
      </c>
      <c r="F207" s="45">
        <f t="shared" si="25"/>
        <v>0</v>
      </c>
      <c r="G207" s="95"/>
      <c r="H207" s="2"/>
      <c r="I207" s="4"/>
      <c r="J207" s="112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424">
        <v>403800</v>
      </c>
      <c r="B208" s="153" t="s">
        <v>524</v>
      </c>
      <c r="C208" s="204"/>
      <c r="D208" s="317">
        <v>49.99</v>
      </c>
      <c r="E208" s="648"/>
      <c r="F208" s="319">
        <f t="shared" si="25"/>
        <v>0</v>
      </c>
      <c r="G208" s="95"/>
      <c r="H208" s="2"/>
      <c r="I208" s="4"/>
      <c r="J208" s="112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468">
        <v>403834</v>
      </c>
      <c r="B209" s="469" t="s">
        <v>405</v>
      </c>
      <c r="C209" s="470"/>
      <c r="D209" s="471">
        <v>59.99</v>
      </c>
      <c r="E209" s="472"/>
      <c r="F209" s="473">
        <f t="shared" si="25"/>
        <v>0</v>
      </c>
      <c r="G209" s="95"/>
      <c r="H209" s="2"/>
      <c r="I209" s="4"/>
      <c r="J209" s="112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468">
        <v>403835</v>
      </c>
      <c r="B210" s="469" t="s">
        <v>406</v>
      </c>
      <c r="C210" s="470"/>
      <c r="D210" s="471">
        <v>49.99</v>
      </c>
      <c r="E210" s="472"/>
      <c r="F210" s="473">
        <f t="shared" si="25"/>
        <v>0</v>
      </c>
      <c r="G210" s="95"/>
      <c r="H210" s="2"/>
      <c r="I210" s="4"/>
      <c r="J210" s="112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468">
        <v>403838</v>
      </c>
      <c r="B211" s="469" t="s">
        <v>455</v>
      </c>
      <c r="C211" s="470"/>
      <c r="D211" s="471">
        <v>44.99</v>
      </c>
      <c r="E211" s="472"/>
      <c r="F211" s="473">
        <f t="shared" si="25"/>
        <v>0</v>
      </c>
      <c r="G211" s="95"/>
      <c r="H211" s="2"/>
      <c r="I211" s="4"/>
      <c r="J211" s="112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468">
        <v>403839</v>
      </c>
      <c r="B212" s="469" t="s">
        <v>456</v>
      </c>
      <c r="C212" s="470"/>
      <c r="D212" s="471">
        <v>34.99</v>
      </c>
      <c r="E212" s="472"/>
      <c r="F212" s="473">
        <f t="shared" si="25"/>
        <v>0</v>
      </c>
      <c r="G212" s="95"/>
      <c r="H212" s="2"/>
      <c r="I212" s="4"/>
      <c r="J212" s="11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468">
        <v>403840</v>
      </c>
      <c r="B213" s="469" t="s">
        <v>481</v>
      </c>
      <c r="C213" s="470" t="s">
        <v>482</v>
      </c>
      <c r="D213" s="471">
        <v>39.99</v>
      </c>
      <c r="E213" s="472"/>
      <c r="F213" s="473">
        <f t="shared" si="25"/>
        <v>0</v>
      </c>
      <c r="G213" s="95"/>
      <c r="H213" s="2"/>
      <c r="I213" s="4"/>
      <c r="J213" s="112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468" t="s">
        <v>539</v>
      </c>
      <c r="B214" s="469" t="s">
        <v>481</v>
      </c>
      <c r="C214" s="470" t="s">
        <v>540</v>
      </c>
      <c r="D214" s="471">
        <v>9.99</v>
      </c>
      <c r="E214" s="472"/>
      <c r="F214" s="473">
        <f t="shared" si="25"/>
        <v>0</v>
      </c>
      <c r="G214" s="95"/>
      <c r="H214" s="2"/>
      <c r="I214" s="4"/>
      <c r="J214" s="112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468">
        <v>403842</v>
      </c>
      <c r="B215" s="469" t="s">
        <v>400</v>
      </c>
      <c r="C215" s="470"/>
      <c r="D215" s="467">
        <v>59.99</v>
      </c>
      <c r="E215" s="472"/>
      <c r="F215" s="473">
        <f t="shared" si="25"/>
        <v>0</v>
      </c>
      <c r="G215" s="95"/>
      <c r="H215" s="2"/>
      <c r="I215" s="4"/>
      <c r="J215" s="112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468">
        <v>403843</v>
      </c>
      <c r="B216" s="469" t="s">
        <v>401</v>
      </c>
      <c r="C216" s="470"/>
      <c r="D216" s="471">
        <v>49.99</v>
      </c>
      <c r="E216" s="472"/>
      <c r="F216" s="473">
        <f t="shared" si="25"/>
        <v>0</v>
      </c>
      <c r="G216" s="95"/>
      <c r="H216" s="2"/>
      <c r="I216" s="4"/>
      <c r="J216" s="112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468">
        <v>403864</v>
      </c>
      <c r="B217" s="469" t="s">
        <v>544</v>
      </c>
      <c r="C217" s="470"/>
      <c r="D217" s="471">
        <v>59.99</v>
      </c>
      <c r="E217" s="472"/>
      <c r="F217" s="473">
        <f t="shared" si="25"/>
        <v>0</v>
      </c>
      <c r="G217" s="95"/>
      <c r="H217" s="2"/>
      <c r="I217" s="4"/>
      <c r="J217" s="112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468">
        <v>403861</v>
      </c>
      <c r="B218" s="469" t="s">
        <v>545</v>
      </c>
      <c r="C218" s="470"/>
      <c r="D218" s="471">
        <v>49.99</v>
      </c>
      <c r="E218" s="472"/>
      <c r="F218" s="473">
        <f t="shared" si="25"/>
        <v>0</v>
      </c>
      <c r="G218" s="95"/>
      <c r="H218" s="2"/>
      <c r="I218" s="4"/>
      <c r="J218" s="112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468">
        <v>600311</v>
      </c>
      <c r="B219" s="469" t="s">
        <v>407</v>
      </c>
      <c r="C219" s="470"/>
      <c r="D219" s="467">
        <v>49.99</v>
      </c>
      <c r="E219" s="472"/>
      <c r="F219" s="473">
        <f t="shared" si="25"/>
        <v>0</v>
      </c>
      <c r="G219" s="95"/>
      <c r="H219" s="2"/>
      <c r="I219" s="4"/>
      <c r="J219" s="112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468">
        <v>600313</v>
      </c>
      <c r="B220" s="469" t="s">
        <v>402</v>
      </c>
      <c r="C220" s="470"/>
      <c r="D220" s="471">
        <v>39.99</v>
      </c>
      <c r="E220" s="472"/>
      <c r="F220" s="473">
        <f t="shared" si="25"/>
        <v>0</v>
      </c>
      <c r="G220" s="95"/>
      <c r="H220" s="2"/>
      <c r="I220" s="4"/>
      <c r="J220" s="112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468">
        <v>600314</v>
      </c>
      <c r="B221" s="469" t="s">
        <v>403</v>
      </c>
      <c r="C221" s="470"/>
      <c r="D221" s="471">
        <v>29.99</v>
      </c>
      <c r="E221" s="472"/>
      <c r="F221" s="473">
        <f t="shared" si="25"/>
        <v>0</v>
      </c>
      <c r="G221" s="95"/>
      <c r="H221" s="2"/>
      <c r="I221" s="4"/>
      <c r="J221" s="112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468">
        <v>600318</v>
      </c>
      <c r="B222" s="469" t="s">
        <v>445</v>
      </c>
      <c r="C222" s="522" t="s">
        <v>496</v>
      </c>
      <c r="D222" s="523">
        <v>25.99</v>
      </c>
      <c r="E222" s="472"/>
      <c r="F222" s="458">
        <f t="shared" si="25"/>
        <v>0</v>
      </c>
      <c r="G222" s="95"/>
      <c r="H222" s="2"/>
      <c r="I222" s="4"/>
      <c r="J222" s="11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533" t="s">
        <v>494</v>
      </c>
      <c r="B223" s="534" t="s">
        <v>495</v>
      </c>
      <c r="C223" s="535" t="s">
        <v>497</v>
      </c>
      <c r="D223" s="520">
        <v>25.99</v>
      </c>
      <c r="E223" s="524"/>
      <c r="F223" s="525">
        <f t="shared" si="25"/>
        <v>0</v>
      </c>
      <c r="G223" s="95"/>
      <c r="H223" s="2"/>
      <c r="I223" s="4"/>
      <c r="J223" s="11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536">
        <v>600316</v>
      </c>
      <c r="B224" s="537" t="s">
        <v>493</v>
      </c>
      <c r="C224" s="658"/>
      <c r="D224" s="659">
        <v>39.99</v>
      </c>
      <c r="E224" s="519"/>
      <c r="F224" s="660">
        <f t="shared" si="25"/>
        <v>0</v>
      </c>
      <c r="G224" s="95"/>
      <c r="H224" s="2"/>
      <c r="I224" s="4"/>
      <c r="J224" s="112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33">
        <v>600317</v>
      </c>
      <c r="B225" s="534" t="s">
        <v>542</v>
      </c>
      <c r="C225" s="535"/>
      <c r="D225" s="661">
        <v>29.99</v>
      </c>
      <c r="E225" s="524"/>
      <c r="F225" s="525">
        <f t="shared" si="25"/>
        <v>0</v>
      </c>
      <c r="G225" s="95"/>
      <c r="H225" s="2"/>
      <c r="I225" s="4"/>
      <c r="J225" s="112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91">
        <v>403826</v>
      </c>
      <c r="B226" s="481" t="s">
        <v>243</v>
      </c>
      <c r="C226" s="670"/>
      <c r="D226" s="596">
        <v>26.99</v>
      </c>
      <c r="E226" s="597"/>
      <c r="F226" s="473">
        <f t="shared" si="25"/>
        <v>0</v>
      </c>
      <c r="G226" s="95"/>
      <c r="H226" s="2"/>
      <c r="I226" s="4"/>
      <c r="J226" s="112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591">
        <v>403827</v>
      </c>
      <c r="B227" s="481" t="s">
        <v>244</v>
      </c>
      <c r="C227" s="670"/>
      <c r="D227" s="596">
        <v>26.99</v>
      </c>
      <c r="E227" s="597"/>
      <c r="F227" s="473">
        <f t="shared" si="25"/>
        <v>0</v>
      </c>
      <c r="G227" s="95"/>
      <c r="H227" s="2"/>
      <c r="I227" s="4"/>
      <c r="J227" s="112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345">
        <v>403081</v>
      </c>
      <c r="B228" s="154" t="s">
        <v>245</v>
      </c>
      <c r="C228" s="144"/>
      <c r="D228" s="44">
        <v>59.99</v>
      </c>
      <c r="E228" s="36"/>
      <c r="F228" s="45">
        <f t="shared" si="25"/>
        <v>0</v>
      </c>
      <c r="G228" s="95"/>
      <c r="H228" s="2"/>
      <c r="I228" s="4"/>
      <c r="J228" s="112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273">
        <v>403086</v>
      </c>
      <c r="B229" s="135" t="s">
        <v>246</v>
      </c>
      <c r="C229" s="204"/>
      <c r="D229" s="38">
        <v>59.99</v>
      </c>
      <c r="E229" s="36"/>
      <c r="F229" s="15">
        <f t="shared" si="25"/>
        <v>0</v>
      </c>
      <c r="G229" s="95"/>
      <c r="H229" s="2"/>
      <c r="I229" s="4"/>
      <c r="J229" s="112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273">
        <v>403091</v>
      </c>
      <c r="B230" s="135" t="s">
        <v>247</v>
      </c>
      <c r="C230" s="204"/>
      <c r="D230" s="38">
        <v>59.99</v>
      </c>
      <c r="E230" s="36"/>
      <c r="F230" s="15">
        <f t="shared" si="25"/>
        <v>0</v>
      </c>
      <c r="G230" s="95"/>
      <c r="H230" s="2"/>
      <c r="I230" s="4"/>
      <c r="J230" s="112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thickBot="1" x14ac:dyDescent="0.45">
      <c r="A231" s="275">
        <v>403096</v>
      </c>
      <c r="B231" s="156" t="s">
        <v>444</v>
      </c>
      <c r="C231" s="572"/>
      <c r="D231" s="573">
        <v>28.99</v>
      </c>
      <c r="E231" s="574"/>
      <c r="F231" s="575">
        <f t="shared" si="25"/>
        <v>0</v>
      </c>
      <c r="G231" s="95"/>
      <c r="H231" s="2"/>
      <c r="I231" s="4"/>
      <c r="J231" s="112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570"/>
      <c r="B232" s="147"/>
      <c r="C232" s="571"/>
      <c r="D232" s="4"/>
      <c r="E232" s="117"/>
      <c r="F232" s="4"/>
      <c r="G232" s="95"/>
      <c r="H232" s="2"/>
      <c r="I232" s="4"/>
      <c r="J232" s="112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1"/>
      <c r="B233" s="4"/>
      <c r="C233" s="116"/>
      <c r="D233" s="4"/>
      <c r="E233" s="117"/>
      <c r="F233" s="4"/>
      <c r="G233" s="95"/>
      <c r="H233" s="2"/>
      <c r="I233" s="4"/>
      <c r="J233" s="112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1"/>
      <c r="B234" s="4"/>
      <c r="C234" s="116"/>
      <c r="D234" s="4"/>
      <c r="E234" s="117"/>
      <c r="F234" s="4"/>
      <c r="G234" s="95"/>
      <c r="H234" s="2"/>
      <c r="I234" s="4"/>
      <c r="J234" s="112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1"/>
      <c r="B235" s="4"/>
      <c r="C235" s="116"/>
      <c r="D235" s="4"/>
      <c r="E235" s="117"/>
      <c r="F235" s="4"/>
      <c r="G235" s="95"/>
      <c r="H235" s="2"/>
      <c r="I235" s="4"/>
      <c r="J235" s="112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1"/>
      <c r="B236" s="4"/>
      <c r="C236" s="116"/>
      <c r="D236" s="4"/>
      <c r="E236" s="117"/>
      <c r="F236" s="4"/>
      <c r="G236" s="95"/>
      <c r="H236" s="2"/>
      <c r="I236" s="4"/>
      <c r="J236" s="112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16"/>
      <c r="D237" s="4"/>
      <c r="E237" s="117"/>
      <c r="F237" s="4"/>
      <c r="G237" s="95"/>
      <c r="H237" s="2"/>
      <c r="I237" s="4"/>
      <c r="J237" s="112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16"/>
      <c r="D238" s="4"/>
      <c r="E238" s="117"/>
      <c r="F238" s="4"/>
      <c r="G238" s="95"/>
      <c r="H238" s="2"/>
      <c r="I238" s="4"/>
      <c r="J238" s="112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16"/>
      <c r="D239" s="4"/>
      <c r="E239" s="117"/>
      <c r="F239" s="4"/>
      <c r="G239" s="95"/>
      <c r="H239" s="2"/>
      <c r="I239" s="4"/>
      <c r="J239" s="112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16"/>
      <c r="D240" s="4"/>
      <c r="E240" s="117"/>
      <c r="F240" s="4"/>
      <c r="G240" s="95"/>
      <c r="H240" s="2"/>
      <c r="I240" s="4"/>
      <c r="J240" s="112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16"/>
      <c r="D241" s="4"/>
      <c r="E241" s="117"/>
      <c r="F241" s="4"/>
      <c r="G241" s="95"/>
      <c r="H241" s="2"/>
      <c r="I241" s="4"/>
      <c r="J241" s="112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16"/>
      <c r="D242" s="4"/>
      <c r="E242" s="117"/>
      <c r="F242" s="4"/>
      <c r="G242" s="95"/>
      <c r="H242" s="2"/>
      <c r="I242" s="4"/>
      <c r="J242" s="112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16"/>
      <c r="D243" s="4"/>
      <c r="E243" s="117"/>
      <c r="F243" s="4"/>
      <c r="G243" s="95"/>
      <c r="H243" s="2"/>
      <c r="I243" s="4"/>
      <c r="J243" s="112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16"/>
      <c r="D244" s="4"/>
      <c r="E244" s="117"/>
      <c r="F244" s="4"/>
      <c r="G244" s="95"/>
      <c r="H244" s="2"/>
      <c r="I244" s="4"/>
      <c r="J244" s="112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16"/>
      <c r="D245" s="4"/>
      <c r="E245" s="117"/>
      <c r="F245" s="4"/>
      <c r="G245" s="95"/>
      <c r="H245" s="2"/>
      <c r="I245" s="4"/>
      <c r="J245" s="112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16"/>
      <c r="D246" s="4"/>
      <c r="E246" s="117"/>
      <c r="F246" s="4"/>
      <c r="G246" s="95"/>
      <c r="H246" s="2"/>
      <c r="I246" s="4"/>
      <c r="J246" s="112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16"/>
      <c r="D247" s="4"/>
      <c r="E247" s="117"/>
      <c r="F247" s="4"/>
      <c r="G247" s="95"/>
      <c r="H247" s="2"/>
      <c r="I247" s="4"/>
      <c r="J247" s="112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4"/>
      <c r="B248" s="131"/>
      <c r="C248" s="132"/>
      <c r="D248" s="4"/>
      <c r="E248" s="117"/>
      <c r="F248" s="10"/>
      <c r="G248" s="95"/>
      <c r="H248" s="2"/>
      <c r="I248" s="4"/>
      <c r="J248" s="112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4"/>
      <c r="B249" s="131"/>
      <c r="C249" s="132"/>
      <c r="D249" s="4"/>
      <c r="E249" s="117"/>
      <c r="F249" s="10"/>
      <c r="G249" s="95"/>
      <c r="H249" s="2"/>
      <c r="I249" s="4"/>
      <c r="J249" s="112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1"/>
      <c r="B250" s="4"/>
      <c r="C250" s="116"/>
      <c r="D250" s="4"/>
      <c r="E250" s="117"/>
      <c r="F250" s="4"/>
      <c r="G250" s="95"/>
      <c r="H250" s="2"/>
      <c r="I250" s="4"/>
      <c r="J250" s="112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1"/>
      <c r="B251" s="4"/>
      <c r="C251" s="116"/>
      <c r="D251" s="4"/>
      <c r="E251" s="117"/>
      <c r="F251" s="4"/>
      <c r="G251" s="95"/>
      <c r="H251" s="2"/>
      <c r="I251" s="4"/>
      <c r="J251" s="112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1"/>
      <c r="B252" s="4"/>
      <c r="C252" s="116"/>
      <c r="D252" s="4"/>
      <c r="E252" s="117"/>
      <c r="F252" s="4"/>
      <c r="G252" s="95"/>
      <c r="H252" s="2"/>
      <c r="I252" s="4"/>
      <c r="J252" s="112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16"/>
      <c r="D253" s="4"/>
      <c r="E253" s="117"/>
      <c r="F253" s="4"/>
      <c r="G253" s="95"/>
      <c r="H253" s="2"/>
      <c r="I253" s="4"/>
      <c r="J253" s="112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16"/>
      <c r="D254" s="4"/>
      <c r="E254" s="117"/>
      <c r="F254" s="4"/>
      <c r="G254" s="95"/>
      <c r="H254" s="2"/>
      <c r="I254" s="4"/>
      <c r="J254" s="112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16"/>
      <c r="D255" s="4"/>
      <c r="E255" s="117"/>
      <c r="F255" s="4"/>
      <c r="G255" s="95"/>
      <c r="H255" s="2"/>
      <c r="I255" s="4"/>
      <c r="J255" s="112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16"/>
      <c r="D256" s="4"/>
      <c r="E256" s="117"/>
      <c r="F256" s="4"/>
      <c r="G256" s="95"/>
      <c r="H256" s="2"/>
      <c r="I256" s="4"/>
      <c r="J256" s="112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16"/>
      <c r="D257" s="4"/>
      <c r="E257" s="117"/>
      <c r="F257" s="4"/>
      <c r="G257" s="95"/>
      <c r="H257" s="2"/>
      <c r="I257" s="4"/>
      <c r="J257" s="112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4"/>
      <c r="B258" s="4"/>
      <c r="C258" s="132"/>
      <c r="D258" s="4"/>
      <c r="E258" s="117"/>
      <c r="F258" s="10"/>
      <c r="G258" s="95"/>
      <c r="H258" s="2"/>
      <c r="I258" s="4"/>
      <c r="J258" s="112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4"/>
      <c r="B259" s="4"/>
      <c r="C259" s="132"/>
      <c r="D259" s="4"/>
      <c r="E259" s="117"/>
      <c r="F259" s="10"/>
      <c r="G259" s="95"/>
      <c r="H259" s="2"/>
      <c r="I259" s="4"/>
      <c r="J259" s="112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4"/>
      <c r="B260" s="4"/>
      <c r="C260" s="132"/>
      <c r="D260" s="4"/>
      <c r="E260" s="117"/>
      <c r="F260" s="10"/>
      <c r="G260" s="95"/>
      <c r="H260" s="2"/>
      <c r="I260" s="4"/>
      <c r="J260" s="112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132"/>
      <c r="D261" s="4"/>
      <c r="E261" s="117"/>
      <c r="F261" s="10"/>
      <c r="G261" s="95"/>
      <c r="H261" s="2"/>
      <c r="I261" s="4"/>
      <c r="J261" s="112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32"/>
      <c r="D262" s="4"/>
      <c r="E262" s="117"/>
      <c r="F262" s="10"/>
      <c r="G262" s="95"/>
      <c r="H262" s="2"/>
      <c r="I262" s="4"/>
      <c r="J262" s="112"/>
      <c r="K262" s="4"/>
      <c r="L262" s="4"/>
      <c r="M262" s="4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32"/>
      <c r="D263" s="4"/>
      <c r="E263" s="117"/>
      <c r="F263" s="10"/>
      <c r="G263" s="95"/>
      <c r="H263" s="2"/>
      <c r="I263" s="4"/>
      <c r="J263" s="112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32"/>
      <c r="D264" s="4"/>
      <c r="E264" s="117"/>
      <c r="F264" s="10"/>
      <c r="G264" s="95"/>
      <c r="H264" s="2"/>
      <c r="I264" s="4"/>
      <c r="J264" s="112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32"/>
      <c r="D265" s="4"/>
      <c r="E265" s="117"/>
      <c r="F265" s="10"/>
      <c r="G265" s="95"/>
      <c r="H265" s="2"/>
      <c r="I265" s="4"/>
      <c r="J265" s="112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32"/>
      <c r="D266" s="4"/>
      <c r="E266" s="117"/>
      <c r="F266" s="10"/>
      <c r="G266" s="95"/>
      <c r="H266" s="2"/>
      <c r="I266" s="4"/>
      <c r="J266" s="112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32"/>
      <c r="D267" s="4"/>
      <c r="E267" s="117"/>
      <c r="F267" s="10"/>
      <c r="G267" s="95"/>
      <c r="H267" s="2"/>
      <c r="I267" s="4"/>
      <c r="J267" s="112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32"/>
      <c r="D268" s="4"/>
      <c r="E268" s="117"/>
      <c r="F268" s="10"/>
      <c r="G268" s="95"/>
      <c r="H268" s="2"/>
      <c r="I268" s="4"/>
      <c r="J268" s="112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32"/>
      <c r="D269" s="4"/>
      <c r="E269" s="117"/>
      <c r="F269" s="10"/>
      <c r="G269" s="95"/>
      <c r="H269" s="2"/>
      <c r="I269" s="4"/>
      <c r="J269" s="112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32"/>
      <c r="D270" s="4"/>
      <c r="E270" s="117"/>
      <c r="F270" s="10"/>
      <c r="G270" s="95"/>
      <c r="H270" s="2"/>
      <c r="I270" s="4"/>
      <c r="J270" s="112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32"/>
      <c r="D271" s="4"/>
      <c r="E271" s="117"/>
      <c r="F271" s="10"/>
      <c r="G271" s="95"/>
      <c r="H271" s="2"/>
      <c r="I271" s="4"/>
      <c r="J271" s="112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32"/>
      <c r="D272" s="4"/>
      <c r="E272" s="117"/>
      <c r="F272" s="10"/>
      <c r="G272" s="95"/>
      <c r="H272" s="2"/>
      <c r="I272" s="4"/>
      <c r="J272" s="112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32"/>
      <c r="D273" s="4"/>
      <c r="E273" s="117"/>
      <c r="F273" s="10"/>
      <c r="G273" s="95"/>
      <c r="H273" s="2"/>
      <c r="I273" s="4"/>
      <c r="J273" s="112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32"/>
      <c r="D274" s="4"/>
      <c r="E274" s="117"/>
      <c r="F274" s="10"/>
      <c r="G274" s="95"/>
      <c r="H274" s="2"/>
      <c r="I274" s="4"/>
      <c r="J274" s="112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32"/>
      <c r="D275" s="4"/>
      <c r="E275" s="117"/>
      <c r="F275" s="10"/>
      <c r="G275" s="95"/>
      <c r="H275" s="2"/>
      <c r="I275" s="4"/>
      <c r="J275" s="112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32"/>
      <c r="D276" s="4"/>
      <c r="E276" s="117"/>
      <c r="F276" s="10"/>
      <c r="G276" s="95"/>
      <c r="H276" s="2"/>
      <c r="I276" s="4"/>
      <c r="J276" s="112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32"/>
      <c r="D277" s="4"/>
      <c r="E277" s="117"/>
      <c r="F277" s="10"/>
      <c r="G277" s="95"/>
      <c r="H277" s="2"/>
      <c r="I277" s="4"/>
      <c r="J277" s="112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32"/>
      <c r="D278" s="4"/>
      <c r="E278" s="117"/>
      <c r="F278" s="10"/>
      <c r="G278" s="95"/>
      <c r="H278" s="2"/>
      <c r="I278" s="4"/>
      <c r="J278" s="112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32"/>
      <c r="D279" s="4"/>
      <c r="E279" s="117"/>
      <c r="F279" s="10"/>
      <c r="G279" s="95"/>
      <c r="H279" s="2"/>
      <c r="I279" s="4"/>
      <c r="J279" s="112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32"/>
      <c r="D280" s="4"/>
      <c r="E280" s="117"/>
      <c r="F280" s="10"/>
      <c r="G280" s="95"/>
      <c r="H280" s="2"/>
      <c r="I280" s="4"/>
      <c r="J280" s="112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32"/>
      <c r="D281" s="4"/>
      <c r="E281" s="117"/>
      <c r="F281" s="10"/>
      <c r="G281" s="95"/>
      <c r="H281" s="2"/>
      <c r="I281" s="4"/>
      <c r="J281" s="112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32"/>
      <c r="D282" s="4"/>
      <c r="E282" s="117"/>
      <c r="F282" s="10"/>
      <c r="G282" s="95"/>
      <c r="H282" s="2"/>
      <c r="I282" s="4"/>
      <c r="J282" s="112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32"/>
      <c r="D283" s="4"/>
      <c r="E283" s="117"/>
      <c r="F283" s="10"/>
      <c r="G283" s="95"/>
      <c r="H283" s="2"/>
      <c r="I283" s="4"/>
      <c r="J283" s="112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32"/>
      <c r="D284" s="4"/>
      <c r="E284" s="117"/>
      <c r="F284" s="10"/>
      <c r="G284" s="95"/>
      <c r="H284" s="2"/>
      <c r="I284" s="4"/>
      <c r="J284" s="112"/>
      <c r="K284" s="4"/>
      <c r="L284" s="4"/>
      <c r="M284" s="10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32"/>
      <c r="D285" s="4"/>
      <c r="E285" s="117"/>
      <c r="F285" s="10"/>
      <c r="G285" s="95"/>
      <c r="H285" s="2"/>
      <c r="I285" s="4"/>
      <c r="J285" s="112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32"/>
      <c r="D286" s="4"/>
      <c r="E286" s="117"/>
      <c r="F286" s="10"/>
      <c r="G286" s="95"/>
      <c r="H286" s="2"/>
      <c r="I286" s="4"/>
      <c r="J286" s="112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32"/>
      <c r="D287" s="4"/>
      <c r="E287" s="117"/>
      <c r="F287" s="10"/>
      <c r="G287" s="95"/>
      <c r="H287" s="2"/>
      <c r="I287" s="4"/>
      <c r="J287" s="112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32"/>
      <c r="D288" s="4"/>
      <c r="E288" s="117"/>
      <c r="F288" s="10"/>
      <c r="G288" s="95"/>
      <c r="H288" s="2"/>
      <c r="I288" s="4"/>
      <c r="J288" s="112"/>
      <c r="K288" s="4"/>
      <c r="L288" s="4"/>
      <c r="M288" s="4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32"/>
      <c r="D289" s="4"/>
      <c r="E289" s="117"/>
      <c r="F289" s="10"/>
      <c r="G289" s="95"/>
      <c r="H289" s="2"/>
      <c r="I289" s="4"/>
      <c r="J289" s="112"/>
      <c r="K289" s="4"/>
      <c r="L289" s="4"/>
      <c r="M289" s="4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32"/>
      <c r="D290" s="4"/>
      <c r="E290" s="117"/>
      <c r="F290" s="10"/>
      <c r="G290" s="95"/>
      <c r="H290" s="2"/>
      <c r="I290" s="4"/>
      <c r="J290" s="112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32"/>
      <c r="D291" s="4"/>
      <c r="E291" s="117"/>
      <c r="F291" s="10"/>
      <c r="G291" s="95"/>
      <c r="H291" s="2"/>
      <c r="I291" s="4"/>
      <c r="J291" s="112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32"/>
      <c r="D292" s="4"/>
      <c r="E292" s="117"/>
      <c r="F292" s="10"/>
      <c r="G292" s="95"/>
      <c r="H292" s="2"/>
      <c r="I292" s="4"/>
      <c r="J292" s="112"/>
      <c r="K292" s="4"/>
      <c r="L292" s="4"/>
      <c r="M292" s="4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32"/>
      <c r="D293" s="4"/>
      <c r="E293" s="117"/>
      <c r="F293" s="10"/>
      <c r="G293" s="95"/>
      <c r="H293" s="2"/>
      <c r="I293" s="4"/>
      <c r="J293" s="112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32"/>
      <c r="D294" s="4"/>
      <c r="E294" s="117"/>
      <c r="F294" s="10"/>
      <c r="G294" s="95"/>
      <c r="H294" s="2"/>
      <c r="I294" s="4"/>
      <c r="J294" s="112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32"/>
      <c r="D295" s="4"/>
      <c r="E295" s="117"/>
      <c r="F295" s="10"/>
      <c r="G295" s="95"/>
      <c r="H295" s="2"/>
      <c r="I295" s="4"/>
      <c r="J295" s="112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32"/>
      <c r="D296" s="4"/>
      <c r="E296" s="117"/>
      <c r="F296" s="10"/>
      <c r="G296" s="95"/>
      <c r="H296" s="2"/>
      <c r="I296" s="4"/>
      <c r="J296" s="112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32"/>
      <c r="D297" s="4"/>
      <c r="E297" s="117"/>
      <c r="F297" s="10"/>
      <c r="G297" s="95"/>
      <c r="H297" s="2"/>
      <c r="I297" s="4"/>
      <c r="J297" s="112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32"/>
      <c r="D298" s="4"/>
      <c r="E298" s="117"/>
      <c r="F298" s="10"/>
      <c r="G298" s="95"/>
      <c r="H298" s="2"/>
      <c r="I298" s="4"/>
      <c r="J298" s="112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32"/>
      <c r="D299" s="4"/>
      <c r="E299" s="117"/>
      <c r="F299" s="10"/>
      <c r="G299" s="95"/>
      <c r="H299" s="2"/>
      <c r="I299" s="4"/>
      <c r="J299" s="112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32"/>
      <c r="D300" s="4"/>
      <c r="E300" s="117"/>
      <c r="F300" s="10"/>
      <c r="G300" s="95"/>
      <c r="H300" s="2"/>
      <c r="I300" s="4"/>
      <c r="J300" s="112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32"/>
      <c r="D301" s="4"/>
      <c r="E301" s="117"/>
      <c r="F301" s="10"/>
      <c r="G301" s="95"/>
      <c r="H301" s="2"/>
      <c r="I301" s="4"/>
      <c r="J301" s="112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32"/>
      <c r="D302" s="4"/>
      <c r="E302" s="117"/>
      <c r="F302" s="10"/>
      <c r="G302" s="95"/>
      <c r="H302" s="2"/>
      <c r="I302" s="4"/>
      <c r="J302" s="112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32"/>
      <c r="D303" s="4"/>
      <c r="E303" s="117"/>
      <c r="F303" s="10"/>
      <c r="G303" s="95"/>
      <c r="H303" s="2"/>
      <c r="I303" s="4"/>
      <c r="J303" s="112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32"/>
      <c r="D304" s="4"/>
      <c r="E304" s="117"/>
      <c r="F304" s="10"/>
      <c r="G304" s="95"/>
      <c r="H304" s="2"/>
      <c r="I304" s="4"/>
      <c r="J304" s="112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32"/>
      <c r="D305" s="4"/>
      <c r="E305" s="117"/>
      <c r="F305" s="10"/>
      <c r="G305" s="95"/>
      <c r="H305" s="2"/>
      <c r="I305" s="4"/>
      <c r="J305" s="112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32"/>
      <c r="D306" s="4"/>
      <c r="E306" s="117"/>
      <c r="F306" s="10"/>
      <c r="G306" s="95"/>
      <c r="H306" s="2"/>
      <c r="I306" s="4"/>
      <c r="J306" s="112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32"/>
      <c r="D307" s="4"/>
      <c r="E307" s="117"/>
      <c r="F307" s="10"/>
      <c r="G307" s="95"/>
      <c r="H307" s="2"/>
      <c r="I307" s="4"/>
      <c r="J307" s="112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32"/>
      <c r="D308" s="4"/>
      <c r="E308" s="117"/>
      <c r="F308" s="10"/>
      <c r="G308" s="95"/>
      <c r="H308" s="2"/>
      <c r="I308" s="4"/>
      <c r="J308" s="112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32"/>
      <c r="D309" s="4"/>
      <c r="E309" s="117"/>
      <c r="F309" s="10"/>
      <c r="G309" s="95"/>
      <c r="H309" s="2"/>
      <c r="I309" s="4"/>
      <c r="J309" s="112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32"/>
      <c r="D310" s="4"/>
      <c r="E310" s="117"/>
      <c r="F310" s="10"/>
      <c r="G310" s="95"/>
      <c r="H310" s="2"/>
      <c r="I310" s="4"/>
      <c r="J310" s="112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32"/>
      <c r="D311" s="4"/>
      <c r="E311" s="117"/>
      <c r="F311" s="10"/>
      <c r="G311" s="95"/>
      <c r="H311" s="2"/>
      <c r="I311" s="4"/>
      <c r="J311" s="112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32"/>
      <c r="D312" s="4"/>
      <c r="E312" s="117"/>
      <c r="F312" s="10"/>
      <c r="G312" s="95"/>
      <c r="H312" s="2"/>
      <c r="I312" s="4"/>
      <c r="J312" s="112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32"/>
      <c r="D313" s="4"/>
      <c r="E313" s="117"/>
      <c r="F313" s="10"/>
      <c r="G313" s="95"/>
      <c r="H313" s="2"/>
      <c r="I313" s="4"/>
      <c r="J313" s="112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32"/>
      <c r="D314" s="4"/>
      <c r="E314" s="117"/>
      <c r="F314" s="10"/>
      <c r="G314" s="95"/>
      <c r="H314" s="2"/>
      <c r="I314" s="4"/>
      <c r="J314" s="112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32"/>
      <c r="D315" s="10"/>
      <c r="E315" s="117"/>
      <c r="F315" s="4"/>
      <c r="G315" s="95"/>
      <c r="H315" s="2"/>
      <c r="I315" s="4"/>
      <c r="J315" s="112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33"/>
      <c r="D316" s="4"/>
      <c r="E316" s="117"/>
      <c r="F316" s="4"/>
      <c r="G316" s="95"/>
      <c r="H316" s="2"/>
      <c r="I316" s="4"/>
      <c r="J316" s="112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133"/>
      <c r="D317" s="4"/>
      <c r="E317" s="117"/>
      <c r="F317" s="4"/>
      <c r="G317" s="95"/>
      <c r="H317" s="2"/>
      <c r="I317" s="4"/>
      <c r="J317" s="112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133"/>
      <c r="D318" s="4"/>
      <c r="E318" s="117"/>
      <c r="F318" s="4"/>
      <c r="G318" s="95"/>
      <c r="H318" s="2"/>
      <c r="I318" s="4"/>
      <c r="J318" s="112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132"/>
      <c r="D319" s="10"/>
      <c r="E319" s="117"/>
      <c r="F319" s="4"/>
      <c r="G319" s="95"/>
      <c r="H319" s="2"/>
      <c r="I319" s="4"/>
      <c r="J319" s="112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32"/>
      <c r="D320" s="4"/>
      <c r="E320" s="117"/>
      <c r="F320" s="4"/>
      <c r="G320" s="95"/>
      <c r="H320" s="2"/>
      <c r="I320" s="4"/>
      <c r="J320" s="112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32"/>
      <c r="D321" s="4"/>
      <c r="E321" s="117"/>
      <c r="F321" s="4"/>
      <c r="G321" s="95"/>
      <c r="H321" s="2"/>
      <c r="I321" s="4"/>
      <c r="J321" s="112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32"/>
      <c r="D322" s="4"/>
      <c r="E322" s="117"/>
      <c r="F322" s="4"/>
      <c r="G322" s="95"/>
      <c r="H322" s="2"/>
      <c r="I322" s="4"/>
      <c r="J322" s="112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134"/>
      <c r="B323" s="4"/>
      <c r="C323" s="132"/>
      <c r="D323" s="4"/>
      <c r="E323" s="117"/>
      <c r="F323" s="10"/>
      <c r="G323" s="95"/>
      <c r="H323" s="2"/>
      <c r="I323" s="4"/>
      <c r="J323" s="112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134"/>
      <c r="B324" s="4"/>
      <c r="C324" s="132"/>
      <c r="D324" s="4"/>
      <c r="E324" s="117"/>
      <c r="F324" s="10"/>
      <c r="G324" s="95"/>
      <c r="H324" s="2"/>
      <c r="I324" s="4"/>
      <c r="J324" s="112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134"/>
      <c r="B325" s="4"/>
      <c r="C325" s="132"/>
      <c r="D325" s="4"/>
      <c r="E325" s="117"/>
      <c r="F325" s="10"/>
      <c r="G325" s="95"/>
      <c r="H325" s="2"/>
      <c r="I325" s="4"/>
      <c r="J325" s="112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134"/>
      <c r="B326" s="4"/>
      <c r="C326" s="132"/>
      <c r="D326" s="4"/>
      <c r="E326" s="117"/>
      <c r="F326" s="10"/>
      <c r="G326" s="95"/>
      <c r="H326" s="2"/>
      <c r="I326" s="4"/>
      <c r="J326" s="112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134"/>
      <c r="B327" s="4"/>
      <c r="C327" s="132"/>
      <c r="D327" s="4"/>
      <c r="E327" s="117"/>
      <c r="F327" s="4"/>
      <c r="G327" s="95"/>
      <c r="H327" s="2"/>
      <c r="I327" s="4"/>
      <c r="J327" s="112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1"/>
      <c r="B328" s="4"/>
      <c r="C328" s="116"/>
      <c r="D328" s="4"/>
      <c r="E328" s="117"/>
      <c r="F328" s="4"/>
      <c r="G328" s="95"/>
      <c r="H328" s="2"/>
      <c r="I328" s="4"/>
      <c r="J328" s="112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"/>
      <c r="B329" s="4"/>
      <c r="C329" s="116"/>
      <c r="D329" s="4"/>
      <c r="E329" s="117"/>
      <c r="F329" s="4"/>
      <c r="G329" s="95"/>
      <c r="H329" s="2"/>
      <c r="I329" s="4"/>
      <c r="J329" s="112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"/>
      <c r="B330" s="4"/>
      <c r="C330" s="116"/>
      <c r="D330" s="4"/>
      <c r="E330" s="117"/>
      <c r="F330" s="4"/>
      <c r="G330" s="95"/>
      <c r="H330" s="2"/>
      <c r="I330" s="4"/>
      <c r="J330" s="112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116"/>
      <c r="D331" s="4"/>
      <c r="E331" s="117"/>
      <c r="F331" s="4"/>
      <c r="G331" s="95"/>
      <c r="H331" s="2"/>
      <c r="I331" s="4"/>
      <c r="J331" s="112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16"/>
      <c r="D332" s="4"/>
      <c r="E332" s="117"/>
      <c r="F332" s="4"/>
      <c r="G332" s="95"/>
      <c r="H332" s="2"/>
      <c r="I332" s="4"/>
      <c r="J332" s="112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16"/>
      <c r="D333" s="4"/>
      <c r="E333" s="117"/>
      <c r="F333" s="4"/>
      <c r="G333" s="95"/>
      <c r="H333" s="2"/>
      <c r="I333" s="4"/>
      <c r="J333" s="112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16"/>
      <c r="D334" s="4"/>
      <c r="E334" s="117"/>
      <c r="F334" s="4"/>
      <c r="G334" s="95"/>
      <c r="H334" s="2"/>
      <c r="I334" s="4"/>
      <c r="J334" s="112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16"/>
      <c r="D335" s="4"/>
      <c r="E335" s="117"/>
      <c r="F335" s="4"/>
      <c r="G335" s="95"/>
      <c r="H335" s="2"/>
      <c r="I335" s="4"/>
      <c r="J335" s="112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16"/>
      <c r="D336" s="4"/>
      <c r="E336" s="117"/>
      <c r="F336" s="4"/>
      <c r="G336" s="95"/>
      <c r="H336" s="2"/>
      <c r="I336" s="4"/>
      <c r="J336" s="112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16"/>
      <c r="D337" s="4"/>
      <c r="E337" s="117"/>
      <c r="F337" s="4"/>
      <c r="G337" s="95"/>
      <c r="H337" s="2"/>
      <c r="I337" s="4"/>
      <c r="J337" s="112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16"/>
      <c r="D338" s="4"/>
      <c r="E338" s="117"/>
      <c r="F338" s="4"/>
      <c r="G338" s="95"/>
      <c r="H338" s="2"/>
      <c r="I338" s="4"/>
      <c r="J338" s="112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16"/>
      <c r="D339" s="4"/>
      <c r="E339" s="117"/>
      <c r="F339" s="4"/>
      <c r="G339" s="95"/>
      <c r="H339" s="2"/>
      <c r="I339" s="4"/>
      <c r="J339" s="112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16"/>
      <c r="D340" s="4"/>
      <c r="E340" s="117"/>
      <c r="F340" s="4"/>
      <c r="G340" s="95"/>
      <c r="H340" s="2"/>
      <c r="I340" s="4"/>
      <c r="J340" s="112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16"/>
      <c r="D341" s="4"/>
      <c r="E341" s="117"/>
      <c r="F341" s="4"/>
      <c r="G341" s="95"/>
      <c r="H341" s="2"/>
      <c r="I341" s="4"/>
      <c r="J341" s="112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16"/>
      <c r="D342" s="4"/>
      <c r="E342" s="117"/>
      <c r="F342" s="4"/>
      <c r="G342" s="95"/>
      <c r="H342" s="2"/>
      <c r="I342" s="4"/>
      <c r="J342" s="112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16"/>
      <c r="D343" s="4"/>
      <c r="E343" s="117"/>
      <c r="F343" s="4"/>
      <c r="G343" s="95"/>
      <c r="H343" s="2"/>
      <c r="I343" s="4"/>
      <c r="J343" s="112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16"/>
      <c r="D344" s="4"/>
      <c r="E344" s="117"/>
      <c r="F344" s="4"/>
      <c r="G344" s="95"/>
      <c r="H344" s="2"/>
      <c r="I344" s="4"/>
      <c r="J344" s="112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16"/>
      <c r="D345" s="4"/>
      <c r="E345" s="117"/>
      <c r="F345" s="4"/>
      <c r="G345" s="95"/>
      <c r="H345" s="2"/>
      <c r="I345" s="4"/>
      <c r="J345" s="112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16"/>
      <c r="D346" s="4"/>
      <c r="E346" s="117"/>
      <c r="F346" s="4"/>
      <c r="G346" s="95"/>
      <c r="H346" s="2"/>
      <c r="I346" s="4"/>
      <c r="J346" s="112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16"/>
      <c r="D347" s="4"/>
      <c r="E347" s="117"/>
      <c r="F347" s="4"/>
      <c r="G347" s="95"/>
      <c r="H347" s="2"/>
      <c r="I347" s="4"/>
      <c r="J347" s="112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16"/>
      <c r="D348" s="4"/>
      <c r="E348" s="117"/>
      <c r="F348" s="4"/>
      <c r="G348" s="95"/>
      <c r="H348" s="2"/>
      <c r="I348" s="4"/>
      <c r="J348" s="112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16"/>
      <c r="D349" s="4"/>
      <c r="E349" s="117"/>
      <c r="F349" s="4"/>
      <c r="G349" s="95"/>
      <c r="H349" s="2"/>
      <c r="I349" s="4"/>
      <c r="J349" s="112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16"/>
      <c r="D350" s="4"/>
      <c r="E350" s="117"/>
      <c r="F350" s="4"/>
      <c r="G350" s="95"/>
      <c r="H350" s="2"/>
      <c r="I350" s="4"/>
      <c r="J350" s="112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16"/>
      <c r="D351" s="4"/>
      <c r="E351" s="117"/>
      <c r="F351" s="4"/>
      <c r="G351" s="95"/>
      <c r="H351" s="2"/>
      <c r="I351" s="4"/>
      <c r="J351" s="112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16"/>
      <c r="D352" s="4"/>
      <c r="E352" s="117"/>
      <c r="F352" s="4"/>
      <c r="G352" s="95"/>
      <c r="H352" s="2"/>
      <c r="I352" s="4"/>
      <c r="J352" s="112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16"/>
      <c r="D353" s="4"/>
      <c r="E353" s="117"/>
      <c r="F353" s="4"/>
      <c r="G353" s="95"/>
      <c r="H353" s="2"/>
      <c r="I353" s="4"/>
      <c r="J353" s="112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16"/>
      <c r="D354" s="4"/>
      <c r="E354" s="117"/>
      <c r="F354" s="4"/>
      <c r="G354" s="95"/>
      <c r="H354" s="2"/>
      <c r="I354" s="4"/>
      <c r="J354" s="112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16"/>
      <c r="D355" s="4"/>
      <c r="E355" s="117"/>
      <c r="F355" s="4"/>
      <c r="G355" s="95"/>
      <c r="H355" s="2"/>
      <c r="I355" s="4"/>
      <c r="J355" s="112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16"/>
      <c r="D356" s="4"/>
      <c r="E356" s="117"/>
      <c r="F356" s="4"/>
      <c r="G356" s="95"/>
      <c r="H356" s="2"/>
      <c r="I356" s="4"/>
      <c r="J356" s="112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16"/>
      <c r="D357" s="4"/>
      <c r="E357" s="117"/>
      <c r="F357" s="4"/>
      <c r="G357" s="95"/>
      <c r="H357" s="2"/>
      <c r="I357" s="4"/>
      <c r="J357" s="112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16"/>
      <c r="D358" s="4"/>
      <c r="E358" s="117"/>
      <c r="F358" s="4"/>
      <c r="G358" s="95"/>
      <c r="H358" s="2"/>
      <c r="I358" s="4"/>
      <c r="J358" s="112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16"/>
      <c r="D359" s="4"/>
      <c r="E359" s="117"/>
      <c r="F359" s="4"/>
      <c r="G359" s="95"/>
      <c r="H359" s="2"/>
      <c r="I359" s="4"/>
      <c r="J359" s="112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16"/>
      <c r="D360" s="4"/>
      <c r="E360" s="117"/>
      <c r="F360" s="4"/>
      <c r="G360" s="95"/>
      <c r="H360" s="2"/>
      <c r="I360" s="4"/>
      <c r="J360" s="112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16"/>
      <c r="D361" s="4"/>
      <c r="E361" s="117"/>
      <c r="F361" s="4"/>
      <c r="G361" s="95"/>
      <c r="H361" s="2"/>
      <c r="I361" s="4"/>
      <c r="J361" s="112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16"/>
      <c r="D362" s="4"/>
      <c r="E362" s="117"/>
      <c r="F362" s="4"/>
      <c r="G362" s="95"/>
      <c r="H362" s="2"/>
      <c r="I362" s="4"/>
      <c r="J362" s="112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16"/>
      <c r="D363" s="4"/>
      <c r="E363" s="117"/>
      <c r="F363" s="4"/>
      <c r="G363" s="95"/>
      <c r="H363" s="2"/>
      <c r="I363" s="4"/>
      <c r="J363" s="112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16"/>
      <c r="D364" s="4"/>
      <c r="E364" s="117"/>
      <c r="F364" s="4"/>
      <c r="G364" s="95"/>
      <c r="H364" s="2"/>
      <c r="I364" s="4"/>
      <c r="J364" s="112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16"/>
      <c r="D365" s="4"/>
      <c r="E365" s="117"/>
      <c r="F365" s="4"/>
      <c r="G365" s="95"/>
      <c r="H365" s="2"/>
      <c r="I365" s="4"/>
      <c r="J365" s="112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16"/>
      <c r="D366" s="4"/>
      <c r="E366" s="117"/>
      <c r="F366" s="4"/>
      <c r="G366" s="95"/>
      <c r="H366" s="2"/>
      <c r="I366" s="4"/>
      <c r="J366" s="112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16"/>
      <c r="D367" s="4"/>
      <c r="E367" s="117"/>
      <c r="F367" s="4"/>
      <c r="G367" s="95"/>
      <c r="H367" s="2"/>
      <c r="I367" s="4"/>
      <c r="J367" s="112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16"/>
      <c r="D368" s="4"/>
      <c r="E368" s="117"/>
      <c r="F368" s="4"/>
      <c r="G368" s="95"/>
      <c r="H368" s="2"/>
      <c r="I368" s="4"/>
      <c r="J368" s="112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16"/>
      <c r="D369" s="4"/>
      <c r="E369" s="117"/>
      <c r="F369" s="4"/>
      <c r="G369" s="95"/>
      <c r="H369" s="2"/>
      <c r="I369" s="4"/>
      <c r="J369" s="112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16"/>
      <c r="D370" s="4"/>
      <c r="E370" s="117"/>
      <c r="F370" s="4"/>
      <c r="G370" s="95"/>
      <c r="H370" s="2"/>
      <c r="I370" s="4"/>
      <c r="J370" s="112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16"/>
      <c r="D371" s="4"/>
      <c r="E371" s="117"/>
      <c r="F371" s="4"/>
      <c r="G371" s="95"/>
      <c r="H371" s="2"/>
      <c r="I371" s="4"/>
      <c r="J371" s="112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16"/>
      <c r="D372" s="4"/>
      <c r="E372" s="117"/>
      <c r="F372" s="4"/>
      <c r="G372" s="95"/>
      <c r="H372" s="2"/>
      <c r="I372" s="4"/>
      <c r="J372" s="112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16"/>
      <c r="D373" s="4"/>
      <c r="E373" s="117"/>
      <c r="F373" s="4"/>
      <c r="G373" s="95"/>
      <c r="H373" s="2"/>
      <c r="I373" s="4"/>
      <c r="J373" s="112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16"/>
      <c r="D374" s="4"/>
      <c r="E374" s="117"/>
      <c r="F374" s="4"/>
      <c r="G374" s="95"/>
      <c r="H374" s="2"/>
      <c r="I374" s="4"/>
      <c r="J374" s="112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16"/>
      <c r="D375" s="4"/>
      <c r="E375" s="117"/>
      <c r="F375" s="4"/>
      <c r="G375" s="95"/>
      <c r="H375" s="2"/>
      <c r="I375" s="4"/>
      <c r="J375" s="112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16"/>
      <c r="D376" s="4"/>
      <c r="E376" s="117"/>
      <c r="F376" s="4"/>
      <c r="G376" s="95"/>
      <c r="H376" s="2"/>
      <c r="I376" s="4"/>
      <c r="J376" s="112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16"/>
      <c r="D377" s="4"/>
      <c r="E377" s="117"/>
      <c r="F377" s="4"/>
      <c r="G377" s="95"/>
      <c r="H377" s="2"/>
      <c r="I377" s="4"/>
      <c r="J377" s="112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16"/>
      <c r="D378" s="4"/>
      <c r="E378" s="117"/>
      <c r="F378" s="4"/>
      <c r="G378" s="95"/>
      <c r="H378" s="2"/>
      <c r="I378" s="4"/>
      <c r="J378" s="112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16"/>
      <c r="D379" s="4"/>
      <c r="E379" s="117"/>
      <c r="F379" s="4"/>
      <c r="G379" s="95"/>
      <c r="H379" s="2"/>
      <c r="I379" s="4"/>
      <c r="J379" s="112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16"/>
      <c r="D380" s="4"/>
      <c r="E380" s="117"/>
      <c r="F380" s="4"/>
      <c r="G380" s="95"/>
      <c r="H380" s="2"/>
      <c r="I380" s="4"/>
      <c r="J380" s="112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16"/>
      <c r="D381" s="4"/>
      <c r="E381" s="117"/>
      <c r="F381" s="4"/>
      <c r="G381" s="95"/>
      <c r="H381" s="2"/>
      <c r="I381" s="4"/>
      <c r="J381" s="112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16"/>
      <c r="D382" s="4"/>
      <c r="E382" s="117"/>
      <c r="F382" s="4"/>
      <c r="G382" s="95"/>
      <c r="H382" s="2"/>
      <c r="I382" s="4"/>
      <c r="J382" s="112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16"/>
      <c r="D383" s="4"/>
      <c r="E383" s="117"/>
      <c r="F383" s="4"/>
      <c r="G383" s="95"/>
      <c r="H383" s="2"/>
      <c r="I383" s="4"/>
      <c r="J383" s="112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16"/>
      <c r="D384" s="4"/>
      <c r="E384" s="117"/>
      <c r="F384" s="4"/>
      <c r="G384" s="95"/>
      <c r="H384" s="2"/>
      <c r="I384" s="4"/>
      <c r="J384" s="112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16"/>
      <c r="D385" s="4"/>
      <c r="E385" s="117"/>
      <c r="F385" s="4"/>
      <c r="G385" s="95"/>
      <c r="H385" s="2"/>
      <c r="I385" s="4"/>
      <c r="J385" s="112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16"/>
      <c r="D386" s="4"/>
      <c r="E386" s="117"/>
      <c r="F386" s="4"/>
      <c r="G386" s="95"/>
      <c r="H386" s="2"/>
      <c r="I386" s="4"/>
      <c r="J386" s="112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16"/>
      <c r="D387" s="4"/>
      <c r="E387" s="117"/>
      <c r="F387" s="4"/>
      <c r="G387" s="95"/>
      <c r="H387" s="2"/>
      <c r="I387" s="4"/>
      <c r="J387" s="112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16"/>
      <c r="D388" s="4"/>
      <c r="E388" s="117"/>
      <c r="F388" s="4"/>
      <c r="G388" s="95"/>
      <c r="H388" s="2"/>
      <c r="I388" s="4"/>
      <c r="J388" s="112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16"/>
      <c r="D389" s="4"/>
      <c r="E389" s="117"/>
      <c r="F389" s="4"/>
      <c r="G389" s="95"/>
      <c r="H389" s="2"/>
      <c r="I389" s="4"/>
      <c r="J389" s="112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16"/>
      <c r="D390" s="4"/>
      <c r="E390" s="117"/>
      <c r="F390" s="4"/>
      <c r="G390" s="95"/>
      <c r="H390" s="2"/>
      <c r="I390" s="4"/>
      <c r="J390" s="112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16"/>
      <c r="D391" s="4"/>
      <c r="E391" s="117"/>
      <c r="F391" s="4"/>
      <c r="G391" s="95"/>
      <c r="H391" s="2"/>
      <c r="I391" s="4"/>
      <c r="J391" s="112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16"/>
      <c r="D392" s="4"/>
      <c r="E392" s="117"/>
      <c r="F392" s="4"/>
      <c r="G392" s="95"/>
      <c r="H392" s="2"/>
      <c r="I392" s="4"/>
      <c r="J392" s="112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16"/>
      <c r="D393" s="4"/>
      <c r="E393" s="117"/>
      <c r="F393" s="4"/>
      <c r="G393" s="95"/>
      <c r="H393" s="2"/>
      <c r="I393" s="4"/>
      <c r="J393" s="112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16"/>
      <c r="D394" s="4"/>
      <c r="E394" s="117"/>
      <c r="F394" s="4"/>
      <c r="G394" s="95"/>
      <c r="H394" s="2"/>
      <c r="I394" s="4"/>
      <c r="J394" s="112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16"/>
      <c r="D395" s="4"/>
      <c r="E395" s="117"/>
      <c r="F395" s="4"/>
      <c r="G395" s="95"/>
      <c r="H395" s="2"/>
      <c r="I395" s="4"/>
      <c r="J395" s="112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16"/>
      <c r="D396" s="4"/>
      <c r="E396" s="117"/>
      <c r="F396" s="4"/>
      <c r="G396" s="95"/>
      <c r="H396" s="2"/>
      <c r="I396" s="4"/>
      <c r="J396" s="112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16"/>
      <c r="D397" s="4"/>
      <c r="E397" s="117"/>
      <c r="F397" s="4"/>
      <c r="G397" s="95"/>
      <c r="H397" s="2"/>
      <c r="I397" s="4"/>
      <c r="J397" s="112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16"/>
      <c r="D398" s="4"/>
      <c r="E398" s="117"/>
      <c r="F398" s="4"/>
      <c r="G398" s="95"/>
      <c r="H398" s="2"/>
      <c r="I398" s="4"/>
      <c r="J398" s="112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16"/>
      <c r="D399" s="4"/>
      <c r="E399" s="117"/>
      <c r="F399" s="4"/>
      <c r="G399" s="95"/>
      <c r="H399" s="2"/>
      <c r="I399" s="4"/>
      <c r="J399" s="112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16"/>
      <c r="D400" s="4"/>
      <c r="E400" s="117"/>
      <c r="F400" s="4"/>
      <c r="G400" s="95"/>
      <c r="H400" s="2"/>
      <c r="I400" s="4"/>
      <c r="J400" s="112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16"/>
      <c r="D401" s="4"/>
      <c r="E401" s="117"/>
      <c r="F401" s="4"/>
      <c r="G401" s="95"/>
      <c r="H401" s="2"/>
      <c r="I401" s="4"/>
      <c r="J401" s="112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16"/>
      <c r="D402" s="4"/>
      <c r="E402" s="117"/>
      <c r="F402" s="4"/>
      <c r="G402" s="95"/>
      <c r="H402" s="2"/>
      <c r="I402" s="4"/>
      <c r="J402" s="112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16"/>
      <c r="D403" s="4"/>
      <c r="E403" s="117"/>
      <c r="F403" s="4"/>
      <c r="G403" s="95"/>
      <c r="H403" s="2"/>
      <c r="I403" s="4"/>
      <c r="J403" s="112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16"/>
      <c r="D404" s="4"/>
      <c r="E404" s="117"/>
      <c r="F404" s="4"/>
      <c r="G404" s="95"/>
      <c r="H404" s="2"/>
      <c r="I404" s="4"/>
      <c r="J404" s="112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16"/>
      <c r="D405" s="4"/>
      <c r="E405" s="117"/>
      <c r="F405" s="4"/>
      <c r="G405" s="95"/>
      <c r="H405" s="2"/>
      <c r="I405" s="4"/>
      <c r="J405" s="112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16"/>
      <c r="D406" s="4"/>
      <c r="E406" s="117"/>
      <c r="F406" s="4"/>
      <c r="G406" s="95"/>
      <c r="H406" s="2"/>
      <c r="I406" s="4"/>
      <c r="J406" s="112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16"/>
      <c r="D407" s="4"/>
      <c r="E407" s="117"/>
      <c r="F407" s="4"/>
      <c r="G407" s="95"/>
      <c r="H407" s="2"/>
      <c r="I407" s="4"/>
      <c r="J407" s="112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16"/>
      <c r="D408" s="4"/>
      <c r="E408" s="117"/>
      <c r="F408" s="4"/>
      <c r="G408" s="95"/>
      <c r="H408" s="2"/>
      <c r="I408" s="4"/>
      <c r="J408" s="112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16"/>
      <c r="D409" s="4"/>
      <c r="E409" s="117"/>
      <c r="F409" s="4"/>
      <c r="G409" s="95"/>
      <c r="H409" s="2"/>
      <c r="I409" s="4"/>
      <c r="J409" s="112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16"/>
      <c r="D410" s="4"/>
      <c r="E410" s="117"/>
      <c r="F410" s="4"/>
      <c r="G410" s="95"/>
      <c r="H410" s="2"/>
      <c r="I410" s="4"/>
      <c r="J410" s="112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16"/>
      <c r="D411" s="4"/>
      <c r="E411" s="117"/>
      <c r="F411" s="4"/>
      <c r="G411" s="95"/>
      <c r="H411" s="2"/>
      <c r="I411" s="4"/>
      <c r="J411" s="112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16"/>
      <c r="D412" s="4"/>
      <c r="E412" s="117"/>
      <c r="F412" s="4"/>
      <c r="G412" s="95"/>
      <c r="H412" s="2"/>
      <c r="I412" s="4"/>
      <c r="J412" s="112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16"/>
      <c r="D413" s="4"/>
      <c r="E413" s="117"/>
      <c r="F413" s="4"/>
      <c r="G413" s="95"/>
      <c r="H413" s="2"/>
      <c r="I413" s="4"/>
      <c r="J413" s="112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16"/>
      <c r="D414" s="4"/>
      <c r="E414" s="117"/>
      <c r="F414" s="4"/>
      <c r="G414" s="95"/>
      <c r="H414" s="2"/>
      <c r="I414" s="4"/>
      <c r="J414" s="112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16"/>
      <c r="D415" s="4"/>
      <c r="E415" s="117"/>
      <c r="F415" s="4"/>
      <c r="G415" s="95"/>
      <c r="H415" s="2"/>
      <c r="I415" s="4"/>
      <c r="J415" s="112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16"/>
      <c r="D416" s="4"/>
      <c r="E416" s="117"/>
      <c r="F416" s="4"/>
      <c r="G416" s="95"/>
      <c r="H416" s="2"/>
      <c r="I416" s="4"/>
      <c r="J416" s="112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16"/>
      <c r="D417" s="4"/>
      <c r="E417" s="117"/>
      <c r="F417" s="4"/>
      <c r="G417" s="95"/>
      <c r="H417" s="2"/>
      <c r="I417" s="4"/>
      <c r="J417" s="112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16"/>
      <c r="D418" s="4"/>
      <c r="E418" s="117"/>
      <c r="F418" s="4"/>
      <c r="G418" s="95"/>
      <c r="H418" s="2"/>
      <c r="I418" s="4"/>
      <c r="J418" s="112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16"/>
      <c r="D419" s="4"/>
      <c r="E419" s="117"/>
      <c r="F419" s="4"/>
      <c r="G419" s="95"/>
      <c r="H419" s="2"/>
      <c r="I419" s="4"/>
      <c r="J419" s="112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16"/>
      <c r="D420" s="4"/>
      <c r="E420" s="117"/>
      <c r="F420" s="4"/>
      <c r="G420" s="95"/>
      <c r="H420" s="2"/>
      <c r="I420" s="4"/>
      <c r="J420" s="112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16"/>
      <c r="D421" s="4"/>
      <c r="E421" s="117"/>
      <c r="F421" s="4"/>
      <c r="G421" s="95"/>
      <c r="H421" s="2"/>
      <c r="I421" s="4"/>
      <c r="J421" s="112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16"/>
      <c r="D422" s="4"/>
      <c r="E422" s="117"/>
      <c r="F422" s="4"/>
      <c r="G422" s="95"/>
      <c r="H422" s="2"/>
      <c r="I422" s="4"/>
      <c r="J422" s="112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16"/>
      <c r="D423" s="4"/>
      <c r="E423" s="117"/>
      <c r="F423" s="4"/>
      <c r="G423" s="95"/>
      <c r="H423" s="2"/>
      <c r="I423" s="4"/>
      <c r="J423" s="112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16"/>
      <c r="D424" s="4"/>
      <c r="E424" s="117"/>
      <c r="F424" s="4"/>
      <c r="G424" s="95"/>
      <c r="H424" s="2"/>
      <c r="I424" s="4"/>
      <c r="J424" s="112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16"/>
      <c r="D425" s="4"/>
      <c r="E425" s="117"/>
      <c r="F425" s="4"/>
      <c r="G425" s="95"/>
      <c r="H425" s="2"/>
      <c r="I425" s="4"/>
      <c r="J425" s="112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16"/>
      <c r="D426" s="4"/>
      <c r="E426" s="117"/>
      <c r="F426" s="4"/>
      <c r="G426" s="95"/>
      <c r="H426" s="2"/>
      <c r="I426" s="4"/>
      <c r="J426" s="112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16"/>
      <c r="D427" s="4"/>
      <c r="E427" s="117"/>
      <c r="F427" s="4"/>
      <c r="G427" s="95"/>
      <c r="H427" s="2"/>
      <c r="I427" s="4"/>
      <c r="J427" s="112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16"/>
      <c r="D428" s="4"/>
      <c r="E428" s="117"/>
      <c r="F428" s="4"/>
      <c r="G428" s="95"/>
      <c r="H428" s="2"/>
      <c r="I428" s="4"/>
      <c r="J428" s="112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16"/>
      <c r="D429" s="4"/>
      <c r="E429" s="117"/>
      <c r="F429" s="4"/>
      <c r="G429" s="95"/>
      <c r="H429" s="2"/>
      <c r="I429" s="4"/>
      <c r="J429" s="112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16"/>
      <c r="D430" s="4"/>
      <c r="E430" s="117"/>
      <c r="F430" s="4"/>
      <c r="G430" s="95"/>
      <c r="H430" s="2"/>
      <c r="I430" s="4"/>
      <c r="J430" s="112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16"/>
      <c r="D431" s="4"/>
      <c r="E431" s="117"/>
      <c r="F431" s="4"/>
      <c r="G431" s="95"/>
      <c r="H431" s="2"/>
      <c r="I431" s="4"/>
      <c r="J431" s="112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16"/>
      <c r="D432" s="4"/>
      <c r="E432" s="117"/>
      <c r="F432" s="4"/>
      <c r="G432" s="95"/>
      <c r="H432" s="2"/>
      <c r="I432" s="4"/>
      <c r="J432" s="112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16"/>
      <c r="D433" s="4"/>
      <c r="E433" s="117"/>
      <c r="F433" s="4"/>
      <c r="G433" s="95"/>
      <c r="H433" s="2"/>
      <c r="I433" s="4"/>
      <c r="J433" s="112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16"/>
      <c r="D434" s="4"/>
      <c r="E434" s="117"/>
      <c r="F434" s="4"/>
      <c r="G434" s="95"/>
      <c r="H434" s="2"/>
      <c r="I434" s="4"/>
      <c r="J434" s="112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16"/>
      <c r="D435" s="4"/>
      <c r="E435" s="117"/>
      <c r="F435" s="4"/>
      <c r="G435" s="95"/>
      <c r="H435" s="2"/>
      <c r="I435" s="4"/>
      <c r="J435" s="112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16"/>
      <c r="D436" s="4"/>
      <c r="E436" s="117"/>
      <c r="F436" s="4"/>
      <c r="G436" s="95"/>
      <c r="H436" s="2"/>
      <c r="I436" s="4"/>
      <c r="J436" s="112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16"/>
      <c r="D437" s="4"/>
      <c r="E437" s="117"/>
      <c r="F437" s="4"/>
      <c r="G437" s="95"/>
      <c r="H437" s="2"/>
      <c r="I437" s="4"/>
      <c r="J437" s="112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16"/>
      <c r="D438" s="4"/>
      <c r="E438" s="117"/>
      <c r="F438" s="4"/>
      <c r="G438" s="95"/>
      <c r="H438" s="2"/>
      <c r="I438" s="4"/>
      <c r="J438" s="112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16"/>
      <c r="D439" s="4"/>
      <c r="E439" s="117"/>
      <c r="F439" s="4"/>
      <c r="G439" s="95"/>
      <c r="H439" s="2"/>
      <c r="I439" s="4"/>
      <c r="J439" s="112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16"/>
      <c r="D440" s="4"/>
      <c r="E440" s="117"/>
      <c r="F440" s="4"/>
      <c r="G440" s="95"/>
      <c r="H440" s="2"/>
      <c r="I440" s="4"/>
      <c r="J440" s="112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16"/>
      <c r="D441" s="4"/>
      <c r="E441" s="117"/>
      <c r="F441" s="4"/>
      <c r="G441" s="95"/>
      <c r="H441" s="2"/>
      <c r="I441" s="4"/>
      <c r="J441" s="112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16"/>
      <c r="D442" s="4"/>
      <c r="E442" s="117"/>
      <c r="F442" s="4"/>
      <c r="G442" s="95"/>
      <c r="H442" s="2"/>
      <c r="I442" s="4"/>
      <c r="J442" s="112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16"/>
      <c r="D443" s="4"/>
      <c r="E443" s="117"/>
      <c r="F443" s="4"/>
      <c r="G443" s="95"/>
      <c r="H443" s="2"/>
      <c r="I443" s="4"/>
      <c r="J443" s="112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16"/>
      <c r="D444" s="4"/>
      <c r="E444" s="117"/>
      <c r="F444" s="4"/>
      <c r="G444" s="95"/>
      <c r="H444" s="2"/>
      <c r="I444" s="4"/>
      <c r="J444" s="112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16"/>
      <c r="D445" s="4"/>
      <c r="E445" s="117"/>
      <c r="F445" s="4"/>
      <c r="G445" s="95"/>
      <c r="H445" s="2"/>
      <c r="I445" s="4"/>
      <c r="J445" s="112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16"/>
      <c r="D446" s="4"/>
      <c r="E446" s="117"/>
      <c r="F446" s="4"/>
      <c r="G446" s="95"/>
      <c r="H446" s="2"/>
      <c r="I446" s="4"/>
      <c r="J446" s="112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16"/>
      <c r="D447" s="4"/>
      <c r="E447" s="117"/>
      <c r="F447" s="4"/>
      <c r="G447" s="95"/>
      <c r="H447" s="2"/>
      <c r="I447" s="4"/>
      <c r="J447" s="112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16"/>
      <c r="D448" s="4"/>
      <c r="E448" s="117"/>
      <c r="F448" s="4"/>
      <c r="G448" s="95"/>
      <c r="H448" s="2"/>
      <c r="I448" s="4"/>
      <c r="J448" s="112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16"/>
      <c r="D449" s="4"/>
      <c r="E449" s="117"/>
      <c r="F449" s="4"/>
      <c r="G449" s="95"/>
      <c r="H449" s="2"/>
      <c r="I449" s="4"/>
      <c r="J449" s="112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16"/>
      <c r="D450" s="4"/>
      <c r="E450" s="117"/>
      <c r="F450" s="4"/>
      <c r="G450" s="95"/>
      <c r="H450" s="2"/>
      <c r="I450" s="4"/>
      <c r="J450" s="112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16"/>
      <c r="D451" s="4"/>
      <c r="E451" s="117"/>
      <c r="F451" s="4"/>
      <c r="G451" s="95"/>
      <c r="H451" s="2"/>
      <c r="I451" s="4"/>
      <c r="J451" s="112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16"/>
      <c r="D452" s="4"/>
      <c r="E452" s="117"/>
      <c r="F452" s="4"/>
      <c r="G452" s="95"/>
      <c r="H452" s="2"/>
      <c r="I452" s="4"/>
      <c r="J452" s="112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16"/>
      <c r="D453" s="4"/>
      <c r="E453" s="117"/>
      <c r="F453" s="4"/>
      <c r="G453" s="95"/>
      <c r="H453" s="2"/>
      <c r="I453" s="4"/>
      <c r="J453" s="112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16"/>
      <c r="D454" s="4"/>
      <c r="E454" s="117"/>
      <c r="F454" s="4"/>
      <c r="G454" s="95"/>
      <c r="H454" s="2"/>
      <c r="I454" s="4"/>
      <c r="J454" s="112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16"/>
      <c r="D455" s="4"/>
      <c r="E455" s="117"/>
      <c r="F455" s="4"/>
      <c r="G455" s="95"/>
      <c r="H455" s="2"/>
      <c r="I455" s="4"/>
      <c r="J455" s="112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16"/>
      <c r="D456" s="4"/>
      <c r="E456" s="117"/>
      <c r="F456" s="4"/>
      <c r="G456" s="95"/>
      <c r="H456" s="2"/>
      <c r="I456" s="4"/>
      <c r="J456" s="112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16"/>
      <c r="D457" s="4"/>
      <c r="E457" s="117"/>
      <c r="F457" s="4"/>
      <c r="G457" s="95"/>
      <c r="H457" s="2"/>
      <c r="I457" s="4"/>
      <c r="J457" s="112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16"/>
      <c r="D458" s="4"/>
      <c r="E458" s="117"/>
      <c r="F458" s="4"/>
      <c r="G458" s="95"/>
      <c r="H458" s="2"/>
      <c r="I458" s="4"/>
      <c r="J458" s="112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16"/>
      <c r="D459" s="4"/>
      <c r="E459" s="117"/>
      <c r="F459" s="4"/>
      <c r="G459" s="95"/>
      <c r="H459" s="2"/>
      <c r="I459" s="4"/>
      <c r="J459" s="112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16"/>
      <c r="D460" s="4"/>
      <c r="E460" s="117"/>
      <c r="F460" s="4"/>
      <c r="G460" s="95"/>
      <c r="H460" s="2"/>
      <c r="I460" s="4"/>
      <c r="J460" s="112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16"/>
      <c r="D461" s="4"/>
      <c r="E461" s="117"/>
      <c r="F461" s="4"/>
      <c r="G461" s="95"/>
      <c r="H461" s="2"/>
      <c r="I461" s="4"/>
      <c r="J461" s="112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16"/>
      <c r="D462" s="4"/>
      <c r="E462" s="117"/>
      <c r="F462" s="4"/>
      <c r="G462" s="95"/>
      <c r="H462" s="2"/>
      <c r="I462" s="4"/>
      <c r="J462" s="112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16"/>
      <c r="D463" s="4"/>
      <c r="E463" s="117"/>
      <c r="F463" s="4"/>
      <c r="G463" s="95"/>
      <c r="H463" s="2"/>
      <c r="I463" s="4"/>
      <c r="J463" s="112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16"/>
      <c r="D464" s="4"/>
      <c r="E464" s="117"/>
      <c r="F464" s="4"/>
      <c r="G464" s="95"/>
      <c r="H464" s="2"/>
      <c r="I464" s="4"/>
      <c r="J464" s="112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16"/>
      <c r="D465" s="4"/>
      <c r="E465" s="117"/>
      <c r="F465" s="4"/>
      <c r="G465" s="95"/>
      <c r="H465" s="2"/>
      <c r="I465" s="4"/>
      <c r="J465" s="112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16"/>
      <c r="D466" s="4"/>
      <c r="E466" s="117"/>
      <c r="F466" s="4"/>
      <c r="G466" s="95"/>
      <c r="H466" s="2"/>
      <c r="I466" s="4"/>
      <c r="J466" s="112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16"/>
      <c r="D467" s="4"/>
      <c r="E467" s="117"/>
      <c r="F467" s="4"/>
      <c r="G467" s="95"/>
      <c r="H467" s="2"/>
      <c r="I467" s="4"/>
      <c r="J467" s="112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16"/>
      <c r="D468" s="4"/>
      <c r="E468" s="117"/>
      <c r="F468" s="4"/>
      <c r="G468" s="95"/>
      <c r="H468" s="2"/>
      <c r="I468" s="4"/>
      <c r="J468" s="112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16"/>
      <c r="D469" s="4"/>
      <c r="E469" s="117"/>
      <c r="F469" s="4"/>
      <c r="G469" s="95"/>
      <c r="H469" s="2"/>
      <c r="I469" s="4"/>
      <c r="J469" s="112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16"/>
      <c r="D470" s="4"/>
      <c r="E470" s="117"/>
      <c r="F470" s="4"/>
      <c r="G470" s="95"/>
      <c r="H470" s="2"/>
      <c r="I470" s="4"/>
      <c r="J470" s="112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16"/>
      <c r="D471" s="4"/>
      <c r="E471" s="117"/>
      <c r="F471" s="4"/>
      <c r="G471" s="95"/>
      <c r="H471" s="2"/>
      <c r="I471" s="4"/>
      <c r="J471" s="112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16"/>
      <c r="D472" s="4"/>
      <c r="E472" s="117"/>
      <c r="F472" s="4"/>
      <c r="G472" s="95"/>
      <c r="H472" s="2"/>
      <c r="I472" s="4"/>
      <c r="J472" s="112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16"/>
      <c r="D473" s="4"/>
      <c r="E473" s="117"/>
      <c r="F473" s="4"/>
      <c r="G473" s="95"/>
      <c r="H473" s="2"/>
      <c r="I473" s="4"/>
      <c r="J473" s="112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16"/>
      <c r="D474" s="4"/>
      <c r="E474" s="117"/>
      <c r="F474" s="4"/>
      <c r="G474" s="95"/>
      <c r="H474" s="2"/>
      <c r="I474" s="4"/>
      <c r="J474" s="112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16"/>
      <c r="D475" s="4"/>
      <c r="E475" s="117"/>
      <c r="F475" s="4"/>
      <c r="G475" s="95"/>
      <c r="H475" s="2"/>
      <c r="I475" s="4"/>
      <c r="J475" s="112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16"/>
      <c r="D476" s="4"/>
      <c r="E476" s="117"/>
      <c r="F476" s="4"/>
      <c r="G476" s="95"/>
      <c r="H476" s="2"/>
      <c r="I476" s="4"/>
      <c r="J476" s="112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16"/>
      <c r="D477" s="4"/>
      <c r="E477" s="117"/>
      <c r="F477" s="4"/>
      <c r="G477" s="95"/>
      <c r="H477" s="2"/>
      <c r="I477" s="4"/>
      <c r="J477" s="112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16"/>
      <c r="D478" s="4"/>
      <c r="E478" s="117"/>
      <c r="F478" s="4"/>
      <c r="G478" s="95"/>
      <c r="H478" s="2"/>
      <c r="I478" s="4"/>
      <c r="J478" s="112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16"/>
      <c r="D479" s="4"/>
      <c r="E479" s="117"/>
      <c r="F479" s="4"/>
      <c r="G479" s="95"/>
      <c r="H479" s="2"/>
      <c r="I479" s="4"/>
      <c r="J479" s="112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16"/>
      <c r="D480" s="4"/>
      <c r="E480" s="117"/>
      <c r="F480" s="4"/>
      <c r="G480" s="95"/>
      <c r="H480" s="2"/>
      <c r="I480" s="4"/>
      <c r="J480" s="112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16"/>
      <c r="D481" s="4"/>
      <c r="E481" s="117"/>
      <c r="F481" s="4"/>
      <c r="G481" s="95"/>
      <c r="H481" s="2"/>
      <c r="I481" s="4"/>
      <c r="J481" s="112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16"/>
      <c r="D482" s="4"/>
      <c r="E482" s="117"/>
      <c r="F482" s="4"/>
      <c r="G482" s="95"/>
      <c r="H482" s="2"/>
      <c r="I482" s="4"/>
      <c r="J482" s="112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16"/>
      <c r="D483" s="4"/>
      <c r="E483" s="117"/>
      <c r="F483" s="4"/>
      <c r="G483" s="95"/>
      <c r="H483" s="2"/>
      <c r="I483" s="4"/>
      <c r="J483" s="112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16"/>
      <c r="D484" s="4"/>
      <c r="E484" s="117"/>
      <c r="F484" s="4"/>
      <c r="G484" s="95"/>
      <c r="H484" s="2"/>
      <c r="I484" s="4"/>
      <c r="J484" s="112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16"/>
      <c r="D485" s="4"/>
      <c r="E485" s="117"/>
      <c r="F485" s="4"/>
      <c r="G485" s="95"/>
      <c r="H485" s="2"/>
      <c r="I485" s="4"/>
      <c r="J485" s="112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16"/>
      <c r="D486" s="4"/>
      <c r="E486" s="117"/>
      <c r="F486" s="4"/>
      <c r="G486" s="95"/>
      <c r="H486" s="2"/>
      <c r="I486" s="4"/>
      <c r="J486" s="112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16"/>
      <c r="D487" s="4"/>
      <c r="E487" s="117"/>
      <c r="F487" s="4"/>
      <c r="G487" s="95"/>
      <c r="H487" s="2"/>
      <c r="I487" s="4"/>
      <c r="J487" s="112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16"/>
      <c r="D488" s="4"/>
      <c r="E488" s="117"/>
      <c r="F488" s="4"/>
      <c r="G488" s="95"/>
      <c r="H488" s="2"/>
      <c r="I488" s="4"/>
      <c r="J488" s="112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16"/>
      <c r="D489" s="4"/>
      <c r="E489" s="117"/>
      <c r="F489" s="4"/>
      <c r="G489" s="95"/>
      <c r="H489" s="2"/>
      <c r="I489" s="4"/>
      <c r="J489" s="112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16"/>
      <c r="D490" s="4"/>
      <c r="E490" s="117"/>
      <c r="F490" s="4"/>
      <c r="G490" s="95"/>
      <c r="H490" s="2"/>
      <c r="I490" s="4"/>
      <c r="J490" s="112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16"/>
      <c r="D491" s="4"/>
      <c r="E491" s="117"/>
      <c r="F491" s="4"/>
      <c r="G491" s="95"/>
      <c r="H491" s="2"/>
      <c r="I491" s="4"/>
      <c r="J491" s="112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16"/>
      <c r="D492" s="4"/>
      <c r="E492" s="117"/>
      <c r="F492" s="4"/>
      <c r="G492" s="95"/>
      <c r="H492" s="2"/>
      <c r="I492" s="4"/>
      <c r="J492" s="112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16"/>
      <c r="D493" s="4"/>
      <c r="E493" s="117"/>
      <c r="F493" s="4"/>
      <c r="G493" s="95"/>
      <c r="H493" s="2"/>
      <c r="I493" s="4"/>
      <c r="J493" s="112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16"/>
      <c r="D494" s="4"/>
      <c r="E494" s="117"/>
      <c r="F494" s="4"/>
      <c r="G494" s="95"/>
      <c r="H494" s="2"/>
      <c r="I494" s="4"/>
      <c r="J494" s="112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16"/>
      <c r="D495" s="4"/>
      <c r="E495" s="117"/>
      <c r="F495" s="4"/>
      <c r="G495" s="95"/>
      <c r="H495" s="2"/>
      <c r="I495" s="4"/>
      <c r="J495" s="112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16"/>
      <c r="D496" s="4"/>
      <c r="E496" s="117"/>
      <c r="F496" s="4"/>
      <c r="G496" s="95"/>
      <c r="H496" s="2"/>
      <c r="I496" s="4"/>
      <c r="J496" s="112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16"/>
      <c r="D497" s="4"/>
      <c r="E497" s="117"/>
      <c r="F497" s="4"/>
      <c r="G497" s="95"/>
      <c r="H497" s="2"/>
      <c r="I497" s="4"/>
      <c r="J497" s="112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16"/>
      <c r="D498" s="4"/>
      <c r="E498" s="117"/>
      <c r="F498" s="4"/>
      <c r="G498" s="95"/>
      <c r="H498" s="2"/>
      <c r="I498" s="4"/>
      <c r="J498" s="112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16"/>
      <c r="D499" s="4"/>
      <c r="E499" s="117"/>
      <c r="F499" s="4"/>
      <c r="G499" s="95"/>
      <c r="H499" s="2"/>
      <c r="I499" s="4"/>
      <c r="J499" s="112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16"/>
      <c r="D500" s="4"/>
      <c r="E500" s="117"/>
      <c r="F500" s="4"/>
      <c r="G500" s="95"/>
      <c r="H500" s="2"/>
      <c r="I500" s="4"/>
      <c r="J500" s="112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16"/>
      <c r="D501" s="4"/>
      <c r="E501" s="117"/>
      <c r="F501" s="4"/>
      <c r="G501" s="95"/>
      <c r="H501" s="2"/>
      <c r="I501" s="4"/>
      <c r="J501" s="112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16"/>
      <c r="D502" s="4"/>
      <c r="E502" s="117"/>
      <c r="F502" s="4"/>
      <c r="G502" s="95"/>
      <c r="H502" s="2"/>
      <c r="I502" s="4"/>
      <c r="J502" s="112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16"/>
      <c r="D503" s="4"/>
      <c r="E503" s="117"/>
      <c r="F503" s="4"/>
      <c r="G503" s="95"/>
      <c r="H503" s="2"/>
      <c r="I503" s="4"/>
      <c r="J503" s="112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16"/>
      <c r="D504" s="4"/>
      <c r="E504" s="117"/>
      <c r="F504" s="4"/>
      <c r="G504" s="95"/>
      <c r="H504" s="2"/>
      <c r="I504" s="4"/>
      <c r="J504" s="112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16"/>
      <c r="D505" s="4"/>
      <c r="E505" s="117"/>
      <c r="F505" s="4"/>
      <c r="G505" s="95"/>
      <c r="H505" s="2"/>
      <c r="I505" s="4"/>
      <c r="J505" s="112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16"/>
      <c r="D506" s="4"/>
      <c r="E506" s="117"/>
      <c r="F506" s="4"/>
      <c r="G506" s="95"/>
      <c r="H506" s="2"/>
      <c r="I506" s="4"/>
      <c r="J506" s="112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16"/>
      <c r="D507" s="4"/>
      <c r="E507" s="117"/>
      <c r="F507" s="4"/>
      <c r="G507" s="95"/>
      <c r="H507" s="2"/>
      <c r="I507" s="4"/>
      <c r="J507" s="112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16"/>
      <c r="D508" s="4"/>
      <c r="E508" s="117"/>
      <c r="F508" s="4"/>
      <c r="G508" s="95"/>
      <c r="H508" s="2"/>
      <c r="I508" s="4"/>
      <c r="J508" s="112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16"/>
      <c r="D509" s="4"/>
      <c r="E509" s="117"/>
      <c r="F509" s="4"/>
      <c r="G509" s="95"/>
      <c r="H509" s="2"/>
      <c r="I509" s="4"/>
      <c r="J509" s="112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16"/>
      <c r="D510" s="4"/>
      <c r="E510" s="117"/>
      <c r="F510" s="4"/>
      <c r="G510" s="95"/>
      <c r="H510" s="2"/>
      <c r="I510" s="4"/>
      <c r="J510" s="112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16"/>
      <c r="D511" s="4"/>
      <c r="E511" s="117"/>
      <c r="F511" s="4"/>
      <c r="G511" s="95"/>
      <c r="H511" s="2"/>
      <c r="I511" s="4"/>
      <c r="J511" s="112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16"/>
      <c r="D512" s="4"/>
      <c r="E512" s="117"/>
      <c r="F512" s="4"/>
      <c r="G512" s="95"/>
      <c r="H512" s="2"/>
      <c r="I512" s="4"/>
      <c r="J512" s="112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16"/>
      <c r="D513" s="4"/>
      <c r="E513" s="117"/>
      <c r="F513" s="4"/>
      <c r="G513" s="95"/>
      <c r="H513" s="2"/>
      <c r="I513" s="4"/>
      <c r="J513" s="112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16"/>
      <c r="D514" s="4"/>
      <c r="E514" s="117"/>
      <c r="F514" s="4"/>
      <c r="G514" s="95"/>
      <c r="H514" s="2"/>
      <c r="I514" s="4"/>
      <c r="J514" s="112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16"/>
      <c r="D515" s="4"/>
      <c r="E515" s="117"/>
      <c r="F515" s="4"/>
      <c r="G515" s="95"/>
      <c r="H515" s="2"/>
      <c r="I515" s="4"/>
      <c r="J515" s="112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16"/>
      <c r="D516" s="4"/>
      <c r="E516" s="117"/>
      <c r="F516" s="4"/>
      <c r="G516" s="95"/>
      <c r="H516" s="2"/>
      <c r="I516" s="4"/>
      <c r="J516" s="112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16"/>
      <c r="D517" s="4"/>
      <c r="E517" s="117"/>
      <c r="F517" s="4"/>
      <c r="G517" s="95"/>
      <c r="H517" s="2"/>
      <c r="I517" s="4"/>
      <c r="J517" s="112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16"/>
      <c r="D518" s="4"/>
      <c r="E518" s="117"/>
      <c r="F518" s="4"/>
      <c r="G518" s="95"/>
      <c r="H518" s="2"/>
      <c r="I518" s="4"/>
      <c r="J518" s="112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16"/>
      <c r="D519" s="4"/>
      <c r="E519" s="117"/>
      <c r="F519" s="4"/>
      <c r="G519" s="95"/>
      <c r="H519" s="2"/>
      <c r="I519" s="4"/>
      <c r="J519" s="112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16"/>
      <c r="D520" s="4"/>
      <c r="E520" s="117"/>
      <c r="F520" s="4"/>
      <c r="G520" s="95"/>
      <c r="H520" s="2"/>
      <c r="I520" s="4"/>
      <c r="J520" s="112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16"/>
      <c r="D521" s="4"/>
      <c r="E521" s="117"/>
      <c r="F521" s="4"/>
      <c r="G521" s="95"/>
      <c r="H521" s="2"/>
      <c r="I521" s="4"/>
      <c r="J521" s="112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16"/>
      <c r="D522" s="4"/>
      <c r="E522" s="117"/>
      <c r="F522" s="4"/>
      <c r="G522" s="95"/>
      <c r="H522" s="2"/>
      <c r="I522" s="4"/>
      <c r="J522" s="112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16"/>
      <c r="D523" s="4"/>
      <c r="E523" s="117"/>
      <c r="F523" s="4"/>
      <c r="G523" s="95"/>
      <c r="H523" s="2"/>
      <c r="I523" s="4"/>
      <c r="J523" s="112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16"/>
      <c r="D524" s="4"/>
      <c r="E524" s="117"/>
      <c r="F524" s="4"/>
      <c r="G524" s="95"/>
      <c r="H524" s="2"/>
      <c r="I524" s="4"/>
      <c r="J524" s="112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16"/>
      <c r="D525" s="4"/>
      <c r="E525" s="117"/>
      <c r="F525" s="4"/>
      <c r="G525" s="95"/>
      <c r="H525" s="2"/>
      <c r="I525" s="4"/>
      <c r="J525" s="112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16"/>
      <c r="D526" s="4"/>
      <c r="E526" s="117"/>
      <c r="F526" s="4"/>
      <c r="G526" s="95"/>
      <c r="H526" s="2"/>
      <c r="I526" s="4"/>
      <c r="J526" s="112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16"/>
      <c r="D527" s="4"/>
      <c r="E527" s="117"/>
      <c r="F527" s="4"/>
      <c r="G527" s="95"/>
      <c r="H527" s="2"/>
      <c r="I527" s="4"/>
      <c r="J527" s="112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16"/>
      <c r="D528" s="4"/>
      <c r="E528" s="117"/>
      <c r="F528" s="4"/>
      <c r="G528" s="95"/>
      <c r="H528" s="2"/>
      <c r="I528" s="4"/>
      <c r="J528" s="112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16"/>
      <c r="D529" s="4"/>
      <c r="E529" s="117"/>
      <c r="F529" s="4"/>
      <c r="G529" s="95"/>
      <c r="H529" s="2"/>
      <c r="I529" s="4"/>
      <c r="J529" s="112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16"/>
      <c r="D530" s="4"/>
      <c r="E530" s="117"/>
      <c r="F530" s="4"/>
      <c r="G530" s="95"/>
      <c r="H530" s="2"/>
      <c r="I530" s="4"/>
      <c r="J530" s="112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16"/>
      <c r="D531" s="4"/>
      <c r="E531" s="117"/>
      <c r="F531" s="4"/>
      <c r="G531" s="95"/>
      <c r="H531" s="2"/>
      <c r="I531" s="4"/>
      <c r="J531" s="112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16"/>
      <c r="D532" s="4"/>
      <c r="E532" s="117"/>
      <c r="F532" s="4"/>
      <c r="G532" s="95"/>
      <c r="H532" s="2"/>
      <c r="I532" s="4"/>
      <c r="J532" s="112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16"/>
      <c r="D533" s="4"/>
      <c r="E533" s="117"/>
      <c r="F533" s="4"/>
      <c r="G533" s="95"/>
      <c r="H533" s="2"/>
      <c r="I533" s="4"/>
      <c r="J533" s="112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16"/>
      <c r="D534" s="4"/>
      <c r="E534" s="117"/>
      <c r="F534" s="4"/>
      <c r="G534" s="95"/>
      <c r="H534" s="2"/>
      <c r="I534" s="4"/>
      <c r="J534" s="112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16"/>
      <c r="D535" s="4"/>
      <c r="E535" s="117"/>
      <c r="F535" s="4"/>
      <c r="G535" s="95"/>
      <c r="H535" s="2"/>
      <c r="I535" s="4"/>
      <c r="J535" s="112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16"/>
      <c r="D536" s="4"/>
      <c r="E536" s="117"/>
      <c r="F536" s="4"/>
      <c r="G536" s="95"/>
      <c r="H536" s="2"/>
      <c r="I536" s="4"/>
      <c r="J536" s="112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16"/>
      <c r="D537" s="4"/>
      <c r="E537" s="117"/>
      <c r="F537" s="4"/>
      <c r="G537" s="95"/>
      <c r="H537" s="2"/>
      <c r="I537" s="4"/>
      <c r="J537" s="112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16"/>
      <c r="D538" s="4"/>
      <c r="E538" s="117"/>
      <c r="F538" s="4"/>
      <c r="G538" s="95"/>
      <c r="H538" s="2"/>
      <c r="I538" s="4"/>
      <c r="J538" s="112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16"/>
      <c r="D539" s="4"/>
      <c r="E539" s="117"/>
      <c r="F539" s="4"/>
      <c r="G539" s="95"/>
      <c r="H539" s="2"/>
      <c r="I539" s="4"/>
      <c r="J539" s="112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16"/>
      <c r="D540" s="4"/>
      <c r="E540" s="117"/>
      <c r="F540" s="4"/>
      <c r="G540" s="95"/>
      <c r="H540" s="2"/>
      <c r="I540" s="4"/>
      <c r="J540" s="112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16"/>
      <c r="D541" s="4"/>
      <c r="E541" s="117"/>
      <c r="F541" s="4"/>
      <c r="G541" s="95"/>
      <c r="H541" s="2"/>
      <c r="I541" s="4"/>
      <c r="J541" s="112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16"/>
      <c r="D542" s="4"/>
      <c r="E542" s="117"/>
      <c r="F542" s="4"/>
      <c r="G542" s="95"/>
      <c r="H542" s="2"/>
      <c r="I542" s="4"/>
      <c r="J542" s="112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16"/>
      <c r="D543" s="4"/>
      <c r="E543" s="117"/>
      <c r="F543" s="4"/>
      <c r="G543" s="95"/>
      <c r="H543" s="2"/>
      <c r="I543" s="4"/>
      <c r="J543" s="112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16"/>
      <c r="D544" s="4"/>
      <c r="E544" s="117"/>
      <c r="F544" s="4"/>
      <c r="G544" s="95"/>
      <c r="H544" s="2"/>
      <c r="I544" s="4"/>
      <c r="J544" s="112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16"/>
      <c r="D545" s="4"/>
      <c r="E545" s="117"/>
      <c r="F545" s="4"/>
      <c r="G545" s="95"/>
      <c r="H545" s="2"/>
      <c r="I545" s="4"/>
      <c r="J545" s="112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16"/>
      <c r="D546" s="4"/>
      <c r="E546" s="117"/>
      <c r="F546" s="4"/>
      <c r="G546" s="95"/>
      <c r="H546" s="2"/>
      <c r="I546" s="4"/>
      <c r="J546" s="112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16"/>
      <c r="D547" s="4"/>
      <c r="E547" s="117"/>
      <c r="F547" s="4"/>
      <c r="G547" s="95"/>
      <c r="H547" s="2"/>
      <c r="I547" s="4"/>
      <c r="J547" s="112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16"/>
      <c r="D548" s="4"/>
      <c r="E548" s="117"/>
      <c r="F548" s="4"/>
      <c r="G548" s="95"/>
      <c r="H548" s="2"/>
      <c r="I548" s="4"/>
      <c r="J548" s="112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16"/>
      <c r="D549" s="4"/>
      <c r="E549" s="117"/>
      <c r="F549" s="4"/>
      <c r="G549" s="95"/>
      <c r="H549" s="2"/>
      <c r="I549" s="4"/>
      <c r="J549" s="112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16"/>
      <c r="D550" s="4"/>
      <c r="E550" s="117"/>
      <c r="F550" s="4"/>
      <c r="G550" s="95"/>
      <c r="H550" s="2"/>
      <c r="I550" s="4"/>
      <c r="J550" s="112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16"/>
      <c r="D551" s="4"/>
      <c r="E551" s="117"/>
      <c r="F551" s="4"/>
      <c r="G551" s="95"/>
      <c r="H551" s="2"/>
      <c r="I551" s="4"/>
      <c r="J551" s="112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16"/>
      <c r="D552" s="4"/>
      <c r="E552" s="117"/>
      <c r="F552" s="4"/>
      <c r="G552" s="95"/>
      <c r="H552" s="2"/>
      <c r="I552" s="4"/>
      <c r="J552" s="112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16"/>
      <c r="D553" s="4"/>
      <c r="E553" s="117"/>
      <c r="F553" s="4"/>
      <c r="G553" s="95"/>
      <c r="H553" s="2"/>
      <c r="I553" s="4"/>
      <c r="J553" s="112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16"/>
      <c r="D554" s="4"/>
      <c r="E554" s="117"/>
      <c r="F554" s="4"/>
      <c r="G554" s="95"/>
      <c r="H554" s="2"/>
      <c r="I554" s="4"/>
      <c r="J554" s="112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16"/>
      <c r="D555" s="4"/>
      <c r="E555" s="117"/>
      <c r="F555" s="4"/>
      <c r="G555" s="95"/>
      <c r="H555" s="2"/>
      <c r="I555" s="4"/>
      <c r="J555" s="112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16"/>
      <c r="D556" s="4"/>
      <c r="E556" s="117"/>
      <c r="F556" s="4"/>
      <c r="G556" s="95"/>
      <c r="H556" s="2"/>
      <c r="I556" s="4"/>
      <c r="J556" s="112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16"/>
      <c r="D557" s="4"/>
      <c r="E557" s="117"/>
      <c r="F557" s="4"/>
      <c r="G557" s="95"/>
      <c r="H557" s="2"/>
      <c r="I557" s="4"/>
      <c r="J557" s="112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16"/>
      <c r="D558" s="4"/>
      <c r="E558" s="117"/>
      <c r="F558" s="4"/>
      <c r="G558" s="95"/>
      <c r="H558" s="2"/>
      <c r="I558" s="4"/>
      <c r="J558" s="112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16"/>
      <c r="D559" s="4"/>
      <c r="E559" s="117"/>
      <c r="F559" s="4"/>
      <c r="G559" s="95"/>
      <c r="H559" s="2"/>
      <c r="I559" s="4"/>
      <c r="J559" s="112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16"/>
      <c r="D560" s="4"/>
      <c r="E560" s="117"/>
      <c r="F560" s="4"/>
      <c r="G560" s="95"/>
      <c r="H560" s="2"/>
      <c r="I560" s="4"/>
      <c r="J560" s="112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16"/>
      <c r="D561" s="4"/>
      <c r="E561" s="117"/>
      <c r="F561" s="4"/>
      <c r="G561" s="95"/>
      <c r="H561" s="2"/>
      <c r="I561" s="4"/>
      <c r="J561" s="112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16"/>
      <c r="D562" s="4"/>
      <c r="E562" s="117"/>
      <c r="F562" s="4"/>
      <c r="G562" s="95"/>
      <c r="H562" s="2"/>
      <c r="I562" s="4"/>
      <c r="J562" s="112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16"/>
      <c r="D563" s="4"/>
      <c r="E563" s="117"/>
      <c r="F563" s="4"/>
      <c r="G563" s="95"/>
      <c r="H563" s="2"/>
      <c r="I563" s="4"/>
      <c r="J563" s="112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16"/>
      <c r="D564" s="4"/>
      <c r="E564" s="117"/>
      <c r="F564" s="4"/>
      <c r="G564" s="95"/>
      <c r="H564" s="2"/>
      <c r="I564" s="4"/>
      <c r="J564" s="112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16"/>
      <c r="D565" s="4"/>
      <c r="E565" s="117"/>
      <c r="F565" s="4"/>
      <c r="G565" s="95"/>
      <c r="H565" s="2"/>
      <c r="I565" s="4"/>
      <c r="J565" s="112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16"/>
      <c r="D566" s="4"/>
      <c r="E566" s="117"/>
      <c r="F566" s="4"/>
      <c r="G566" s="95"/>
      <c r="H566" s="2"/>
      <c r="I566" s="4"/>
      <c r="J566" s="112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16"/>
      <c r="D567" s="4"/>
      <c r="E567" s="117"/>
      <c r="F567" s="4"/>
      <c r="G567" s="95"/>
      <c r="H567" s="2"/>
      <c r="I567" s="4"/>
      <c r="J567" s="112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16"/>
      <c r="D568" s="4"/>
      <c r="E568" s="117"/>
      <c r="F568" s="4"/>
      <c r="G568" s="95"/>
      <c r="H568" s="2"/>
      <c r="I568" s="4"/>
      <c r="J568" s="112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16"/>
      <c r="D569" s="4"/>
      <c r="E569" s="117"/>
      <c r="F569" s="4"/>
      <c r="G569" s="95"/>
      <c r="H569" s="2"/>
      <c r="I569" s="4"/>
      <c r="J569" s="112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16"/>
      <c r="D570" s="4"/>
      <c r="E570" s="117"/>
      <c r="F570" s="4"/>
      <c r="G570" s="95"/>
      <c r="H570" s="2"/>
      <c r="I570" s="4"/>
      <c r="J570" s="112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16"/>
      <c r="D571" s="4"/>
      <c r="E571" s="117"/>
      <c r="F571" s="4"/>
      <c r="G571" s="95"/>
      <c r="H571" s="2"/>
      <c r="I571" s="4"/>
      <c r="J571" s="112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16"/>
      <c r="D572" s="4"/>
      <c r="E572" s="117"/>
      <c r="F572" s="4"/>
      <c r="G572" s="95"/>
      <c r="H572" s="2"/>
      <c r="I572" s="4"/>
      <c r="J572" s="112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16"/>
      <c r="D573" s="4"/>
      <c r="E573" s="117"/>
      <c r="F573" s="4"/>
      <c r="G573" s="95"/>
      <c r="H573" s="2"/>
      <c r="I573" s="4"/>
      <c r="J573" s="112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16"/>
      <c r="D574" s="4"/>
      <c r="E574" s="117"/>
      <c r="F574" s="4"/>
      <c r="G574" s="95"/>
      <c r="H574" s="2"/>
      <c r="I574" s="4"/>
      <c r="J574" s="112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16"/>
      <c r="D575" s="4"/>
      <c r="E575" s="117"/>
      <c r="F575" s="4"/>
      <c r="G575" s="95"/>
      <c r="H575" s="2"/>
      <c r="I575" s="4"/>
      <c r="J575" s="112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16"/>
      <c r="D576" s="4"/>
      <c r="E576" s="117"/>
      <c r="F576" s="4"/>
      <c r="G576" s="95"/>
      <c r="H576" s="2"/>
      <c r="I576" s="4"/>
      <c r="J576" s="112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16"/>
      <c r="D577" s="4"/>
      <c r="E577" s="117"/>
      <c r="F577" s="4"/>
      <c r="G577" s="95"/>
      <c r="H577" s="2"/>
      <c r="I577" s="4"/>
      <c r="J577" s="112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16"/>
      <c r="D578" s="4"/>
      <c r="E578" s="117"/>
      <c r="F578" s="4"/>
      <c r="G578" s="95"/>
      <c r="H578" s="2"/>
      <c r="I578" s="4"/>
      <c r="J578" s="112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16"/>
      <c r="D579" s="4"/>
      <c r="E579" s="117"/>
      <c r="F579" s="4"/>
      <c r="G579" s="95"/>
      <c r="H579" s="2"/>
      <c r="I579" s="4"/>
      <c r="J579" s="112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16"/>
      <c r="D580" s="4"/>
      <c r="E580" s="117"/>
      <c r="F580" s="4"/>
      <c r="G580" s="95"/>
      <c r="H580" s="2"/>
      <c r="I580" s="4"/>
      <c r="J580" s="112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16"/>
      <c r="D581" s="4"/>
      <c r="E581" s="117"/>
      <c r="F581" s="4"/>
      <c r="G581" s="95"/>
      <c r="H581" s="2"/>
      <c r="I581" s="4"/>
      <c r="J581" s="112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16"/>
      <c r="D582" s="4"/>
      <c r="E582" s="117"/>
      <c r="F582" s="4"/>
      <c r="G582" s="95"/>
      <c r="H582" s="2"/>
      <c r="I582" s="4"/>
      <c r="J582" s="112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16"/>
      <c r="D583" s="4"/>
      <c r="E583" s="117"/>
      <c r="F583" s="4"/>
      <c r="G583" s="95"/>
      <c r="H583" s="2"/>
      <c r="I583" s="4"/>
      <c r="J583" s="112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16"/>
      <c r="D584" s="4"/>
      <c r="E584" s="117"/>
      <c r="F584" s="4"/>
      <c r="G584" s="95"/>
      <c r="H584" s="2"/>
      <c r="I584" s="4"/>
      <c r="J584" s="112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16"/>
      <c r="D585" s="4"/>
      <c r="E585" s="117"/>
      <c r="F585" s="4"/>
      <c r="G585" s="95"/>
      <c r="H585" s="2"/>
      <c r="I585" s="4"/>
      <c r="J585" s="112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16"/>
      <c r="D586" s="4"/>
      <c r="E586" s="117"/>
      <c r="F586" s="4"/>
      <c r="G586" s="95"/>
      <c r="H586" s="2"/>
      <c r="I586" s="4"/>
      <c r="J586" s="112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16"/>
      <c r="D587" s="4"/>
      <c r="E587" s="117"/>
      <c r="F587" s="4"/>
      <c r="G587" s="95"/>
      <c r="H587" s="2"/>
      <c r="I587" s="4"/>
      <c r="J587" s="112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16"/>
      <c r="D588" s="4"/>
      <c r="E588" s="117"/>
      <c r="F588" s="4"/>
      <c r="G588" s="95"/>
      <c r="H588" s="2"/>
      <c r="I588" s="4"/>
      <c r="J588" s="112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16"/>
      <c r="D589" s="4"/>
      <c r="E589" s="117"/>
      <c r="F589" s="4"/>
      <c r="G589" s="95"/>
      <c r="H589" s="2"/>
      <c r="I589" s="4"/>
      <c r="J589" s="112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16"/>
      <c r="D590" s="4"/>
      <c r="E590" s="117"/>
      <c r="F590" s="4"/>
      <c r="G590" s="95"/>
      <c r="H590" s="2"/>
      <c r="I590" s="4"/>
      <c r="J590" s="112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16"/>
      <c r="D591" s="4"/>
      <c r="E591" s="117"/>
      <c r="F591" s="4"/>
      <c r="G591" s="95"/>
      <c r="H591" s="2"/>
      <c r="I591" s="4"/>
      <c r="J591" s="112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16"/>
      <c r="D592" s="4"/>
      <c r="E592" s="117"/>
      <c r="F592" s="4"/>
      <c r="G592" s="95"/>
      <c r="H592" s="2"/>
      <c r="I592" s="4"/>
      <c r="J592" s="112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16"/>
      <c r="D593" s="4"/>
      <c r="E593" s="117"/>
      <c r="F593" s="4"/>
      <c r="G593" s="95"/>
      <c r="H593" s="2"/>
      <c r="I593" s="4"/>
      <c r="J593" s="112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16"/>
      <c r="D594" s="4"/>
      <c r="E594" s="117"/>
      <c r="F594" s="4"/>
      <c r="G594" s="95"/>
      <c r="H594" s="2"/>
      <c r="I594" s="4"/>
      <c r="J594" s="112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16"/>
      <c r="D595" s="4"/>
      <c r="E595" s="117"/>
      <c r="F595" s="4"/>
      <c r="G595" s="95"/>
      <c r="H595" s="2"/>
      <c r="I595" s="4"/>
      <c r="J595" s="112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16"/>
      <c r="D596" s="4"/>
      <c r="E596" s="117"/>
      <c r="F596" s="4"/>
      <c r="G596" s="95"/>
      <c r="H596" s="2"/>
      <c r="I596" s="4"/>
      <c r="J596" s="112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16"/>
      <c r="D597" s="4"/>
      <c r="E597" s="117"/>
      <c r="F597" s="4"/>
      <c r="G597" s="95"/>
      <c r="H597" s="2"/>
      <c r="I597" s="4"/>
      <c r="J597" s="112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16"/>
      <c r="D598" s="4"/>
      <c r="E598" s="117"/>
      <c r="F598" s="4"/>
      <c r="G598" s="95"/>
      <c r="H598" s="2"/>
      <c r="I598" s="4"/>
      <c r="J598" s="112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16"/>
      <c r="D599" s="4"/>
      <c r="E599" s="117"/>
      <c r="F599" s="4"/>
      <c r="G599" s="95"/>
      <c r="H599" s="2"/>
      <c r="I599" s="4"/>
      <c r="J599" s="112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16"/>
      <c r="D600" s="4"/>
      <c r="E600" s="117"/>
      <c r="F600" s="4"/>
      <c r="G600" s="95"/>
      <c r="H600" s="2"/>
      <c r="I600" s="4"/>
      <c r="J600" s="112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16"/>
      <c r="D601" s="4"/>
      <c r="E601" s="117"/>
      <c r="F601" s="4"/>
      <c r="G601" s="95"/>
      <c r="H601" s="2"/>
      <c r="I601" s="4"/>
      <c r="J601" s="112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16"/>
      <c r="D602" s="4"/>
      <c r="E602" s="117"/>
      <c r="F602" s="4"/>
      <c r="G602" s="95"/>
      <c r="H602" s="2"/>
      <c r="I602" s="4"/>
      <c r="J602" s="112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16"/>
      <c r="D603" s="4"/>
      <c r="E603" s="117"/>
      <c r="F603" s="4"/>
      <c r="G603" s="95"/>
      <c r="H603" s="2"/>
      <c r="I603" s="4"/>
      <c r="J603" s="112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16"/>
      <c r="D604" s="4"/>
      <c r="E604" s="117"/>
      <c r="F604" s="4"/>
      <c r="G604" s="95"/>
      <c r="H604" s="2"/>
      <c r="I604" s="4"/>
      <c r="J604" s="112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16"/>
      <c r="D605" s="4"/>
      <c r="E605" s="117"/>
      <c r="F605" s="4"/>
      <c r="G605" s="95"/>
      <c r="H605" s="2"/>
      <c r="I605" s="4"/>
      <c r="J605" s="112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16"/>
      <c r="D606" s="4"/>
      <c r="E606" s="117"/>
      <c r="F606" s="4"/>
      <c r="G606" s="95"/>
      <c r="H606" s="2"/>
      <c r="I606" s="4"/>
      <c r="J606" s="112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16"/>
      <c r="D607" s="4"/>
      <c r="E607" s="117"/>
      <c r="F607" s="4"/>
      <c r="G607" s="95"/>
      <c r="H607" s="2"/>
      <c r="I607" s="4"/>
      <c r="J607" s="112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16"/>
      <c r="D608" s="4"/>
      <c r="E608" s="117"/>
      <c r="F608" s="4"/>
      <c r="G608" s="95"/>
      <c r="H608" s="2"/>
      <c r="I608" s="4"/>
      <c r="J608" s="112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16"/>
      <c r="D609" s="4"/>
      <c r="E609" s="117"/>
      <c r="F609" s="4"/>
      <c r="G609" s="95"/>
      <c r="H609" s="2"/>
      <c r="I609" s="4"/>
      <c r="J609" s="112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16"/>
      <c r="D610" s="4"/>
      <c r="E610" s="117"/>
      <c r="F610" s="4"/>
      <c r="G610" s="95"/>
      <c r="H610" s="2"/>
      <c r="I610" s="4"/>
      <c r="J610" s="112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16"/>
      <c r="D611" s="4"/>
      <c r="E611" s="117"/>
      <c r="F611" s="4"/>
      <c r="G611" s="95"/>
      <c r="H611" s="2"/>
      <c r="I611" s="4"/>
      <c r="J611" s="112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16"/>
      <c r="D612" s="4"/>
      <c r="E612" s="117"/>
      <c r="F612" s="4"/>
      <c r="G612" s="95"/>
      <c r="H612" s="2"/>
      <c r="I612" s="4"/>
      <c r="J612" s="112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16"/>
      <c r="D613" s="4"/>
      <c r="E613" s="117"/>
      <c r="F613" s="4"/>
      <c r="G613" s="95"/>
      <c r="H613" s="2"/>
      <c r="I613" s="4"/>
      <c r="J613" s="112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16"/>
      <c r="D614" s="4"/>
      <c r="E614" s="117"/>
      <c r="F614" s="4"/>
      <c r="G614" s="95"/>
      <c r="H614" s="2"/>
      <c r="I614" s="4"/>
      <c r="J614" s="112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16"/>
      <c r="D615" s="4"/>
      <c r="E615" s="117"/>
      <c r="F615" s="4"/>
      <c r="G615" s="95"/>
      <c r="H615" s="2"/>
      <c r="I615" s="4"/>
      <c r="J615" s="112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16"/>
      <c r="D616" s="4"/>
      <c r="E616" s="117"/>
      <c r="F616" s="4"/>
      <c r="G616" s="95"/>
      <c r="H616" s="2"/>
      <c r="I616" s="4"/>
      <c r="J616" s="112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16"/>
      <c r="D617" s="4"/>
      <c r="E617" s="117"/>
      <c r="F617" s="4"/>
      <c r="G617" s="95"/>
      <c r="H617" s="2"/>
      <c r="I617" s="4"/>
      <c r="J617" s="112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16"/>
      <c r="D618" s="4"/>
      <c r="E618" s="117"/>
      <c r="F618" s="4"/>
      <c r="G618" s="95"/>
      <c r="H618" s="2"/>
      <c r="I618" s="4"/>
      <c r="J618" s="112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16"/>
      <c r="D619" s="4"/>
      <c r="E619" s="117"/>
      <c r="F619" s="4"/>
      <c r="G619" s="95"/>
      <c r="H619" s="2"/>
      <c r="I619" s="4"/>
      <c r="J619" s="112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16"/>
      <c r="D620" s="4"/>
      <c r="E620" s="117"/>
      <c r="F620" s="4"/>
      <c r="G620" s="95"/>
      <c r="H620" s="2"/>
      <c r="I620" s="4"/>
      <c r="J620" s="112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16"/>
      <c r="D621" s="4"/>
      <c r="E621" s="117"/>
      <c r="F621" s="4"/>
      <c r="G621" s="95"/>
      <c r="H621" s="2"/>
      <c r="I621" s="4"/>
      <c r="J621" s="112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16"/>
      <c r="D622" s="4"/>
      <c r="E622" s="117"/>
      <c r="F622" s="4"/>
      <c r="G622" s="95"/>
      <c r="H622" s="2"/>
      <c r="I622" s="4"/>
      <c r="J622" s="112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16"/>
      <c r="D623" s="4"/>
      <c r="E623" s="117"/>
      <c r="F623" s="4"/>
      <c r="G623" s="95"/>
      <c r="H623" s="2"/>
      <c r="I623" s="4"/>
      <c r="J623" s="112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16"/>
      <c r="D624" s="4"/>
      <c r="E624" s="117"/>
      <c r="F624" s="4"/>
      <c r="G624" s="95"/>
      <c r="H624" s="2"/>
      <c r="I624" s="4"/>
      <c r="J624" s="112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16"/>
      <c r="D625" s="4"/>
      <c r="E625" s="117"/>
      <c r="F625" s="4"/>
      <c r="G625" s="95"/>
      <c r="H625" s="2"/>
      <c r="I625" s="4"/>
      <c r="J625" s="112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16"/>
      <c r="D626" s="4"/>
      <c r="E626" s="117"/>
      <c r="F626" s="4"/>
      <c r="G626" s="95"/>
      <c r="H626" s="2"/>
      <c r="I626" s="4"/>
      <c r="J626" s="112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16"/>
      <c r="D627" s="4"/>
      <c r="E627" s="117"/>
      <c r="F627" s="4"/>
      <c r="G627" s="95"/>
      <c r="H627" s="2"/>
      <c r="I627" s="4"/>
      <c r="J627" s="112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16"/>
      <c r="D628" s="4"/>
      <c r="E628" s="117"/>
      <c r="F628" s="4"/>
      <c r="G628" s="95"/>
      <c r="H628" s="2"/>
      <c r="I628" s="4"/>
      <c r="J628" s="112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16"/>
      <c r="D629" s="4"/>
      <c r="E629" s="117"/>
      <c r="F629" s="4"/>
      <c r="G629" s="95"/>
      <c r="H629" s="2"/>
      <c r="I629" s="4"/>
      <c r="J629" s="112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16"/>
      <c r="D630" s="4"/>
      <c r="E630" s="117"/>
      <c r="F630" s="4"/>
      <c r="G630" s="95"/>
      <c r="H630" s="2"/>
      <c r="I630" s="4"/>
      <c r="J630" s="112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16"/>
      <c r="D631" s="4"/>
      <c r="E631" s="117"/>
      <c r="F631" s="4"/>
      <c r="G631" s="95"/>
      <c r="H631" s="2"/>
      <c r="I631" s="4"/>
      <c r="J631" s="112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16"/>
      <c r="D632" s="4"/>
      <c r="E632" s="117"/>
      <c r="F632" s="4"/>
      <c r="G632" s="95"/>
      <c r="H632" s="2"/>
      <c r="I632" s="4"/>
      <c r="J632" s="112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16"/>
      <c r="D633" s="4"/>
      <c r="E633" s="117"/>
      <c r="F633" s="4"/>
      <c r="G633" s="95"/>
      <c r="H633" s="2"/>
      <c r="I633" s="4"/>
      <c r="J633" s="112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16"/>
      <c r="D634" s="4"/>
      <c r="E634" s="117"/>
      <c r="F634" s="4"/>
      <c r="G634" s="95"/>
      <c r="H634" s="2"/>
      <c r="I634" s="4"/>
      <c r="J634" s="112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16"/>
      <c r="D635" s="4"/>
      <c r="E635" s="117"/>
      <c r="F635" s="4"/>
      <c r="G635" s="95"/>
      <c r="H635" s="2"/>
      <c r="I635" s="4"/>
      <c r="J635" s="112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16"/>
      <c r="D636" s="4"/>
      <c r="E636" s="117"/>
      <c r="F636" s="4"/>
      <c r="G636" s="95"/>
      <c r="H636" s="2"/>
      <c r="I636" s="4"/>
      <c r="J636" s="112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16"/>
      <c r="D637" s="4"/>
      <c r="E637" s="117"/>
      <c r="F637" s="4"/>
      <c r="G637" s="95"/>
      <c r="H637" s="2"/>
      <c r="I637" s="4"/>
      <c r="J637" s="112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16"/>
      <c r="D638" s="4"/>
      <c r="E638" s="117"/>
      <c r="F638" s="4"/>
      <c r="G638" s="95"/>
      <c r="H638" s="2"/>
      <c r="I638" s="4"/>
      <c r="J638" s="112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16"/>
      <c r="D639" s="4"/>
      <c r="E639" s="117"/>
      <c r="F639" s="4"/>
      <c r="G639" s="95"/>
      <c r="H639" s="2"/>
      <c r="I639" s="4"/>
      <c r="J639" s="112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16"/>
      <c r="D640" s="4"/>
      <c r="E640" s="117"/>
      <c r="F640" s="4"/>
      <c r="G640" s="95"/>
      <c r="H640" s="2"/>
      <c r="I640" s="4"/>
      <c r="J640" s="112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16"/>
      <c r="D641" s="4"/>
      <c r="E641" s="117"/>
      <c r="F641" s="4"/>
      <c r="G641" s="95"/>
      <c r="H641" s="2"/>
      <c r="I641" s="4"/>
      <c r="J641" s="112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16"/>
      <c r="D642" s="4"/>
      <c r="E642" s="117"/>
      <c r="F642" s="4"/>
      <c r="G642" s="95"/>
      <c r="H642" s="2"/>
      <c r="I642" s="4"/>
      <c r="J642" s="112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16"/>
      <c r="D643" s="4"/>
      <c r="E643" s="117"/>
      <c r="F643" s="4"/>
      <c r="G643" s="95"/>
      <c r="H643" s="2"/>
      <c r="I643" s="4"/>
      <c r="J643" s="112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16"/>
      <c r="D644" s="4"/>
      <c r="E644" s="117"/>
      <c r="F644" s="4"/>
      <c r="G644" s="95"/>
      <c r="H644" s="2"/>
      <c r="I644" s="4"/>
      <c r="J644" s="112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16"/>
      <c r="D645" s="4"/>
      <c r="E645" s="117"/>
      <c r="F645" s="4"/>
      <c r="G645" s="95"/>
      <c r="H645" s="2"/>
      <c r="I645" s="4"/>
      <c r="J645" s="112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16"/>
      <c r="D646" s="4"/>
      <c r="E646" s="117"/>
      <c r="F646" s="4"/>
      <c r="G646" s="95"/>
      <c r="H646" s="2"/>
      <c r="I646" s="4"/>
      <c r="J646" s="112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16"/>
      <c r="D647" s="4"/>
      <c r="E647" s="117"/>
      <c r="F647" s="4"/>
      <c r="G647" s="95"/>
      <c r="H647" s="2"/>
      <c r="I647" s="4"/>
      <c r="J647" s="112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16"/>
      <c r="D648" s="4"/>
      <c r="E648" s="117"/>
      <c r="F648" s="4"/>
      <c r="G648" s="95"/>
      <c r="H648" s="2"/>
      <c r="I648" s="4"/>
      <c r="J648" s="112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16"/>
      <c r="D649" s="4"/>
      <c r="E649" s="117"/>
      <c r="F649" s="4"/>
      <c r="G649" s="95"/>
      <c r="H649" s="2"/>
      <c r="I649" s="4"/>
      <c r="J649" s="112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16"/>
      <c r="D650" s="4"/>
      <c r="E650" s="117"/>
      <c r="F650" s="4"/>
      <c r="G650" s="95"/>
      <c r="H650" s="2"/>
      <c r="I650" s="4"/>
      <c r="J650" s="112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16"/>
      <c r="D651" s="4"/>
      <c r="E651" s="117"/>
      <c r="F651" s="4"/>
      <c r="G651" s="95"/>
      <c r="H651" s="2"/>
      <c r="I651" s="4"/>
      <c r="J651" s="112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16"/>
      <c r="D652" s="4"/>
      <c r="E652" s="117"/>
      <c r="F652" s="4"/>
      <c r="G652" s="95"/>
      <c r="H652" s="2"/>
      <c r="I652" s="4"/>
      <c r="J652" s="112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16"/>
      <c r="D653" s="4"/>
      <c r="E653" s="117"/>
      <c r="F653" s="4"/>
      <c r="G653" s="95"/>
      <c r="H653" s="2"/>
      <c r="I653" s="4"/>
      <c r="J653" s="112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16"/>
      <c r="D654" s="4"/>
      <c r="E654" s="117"/>
      <c r="F654" s="4"/>
      <c r="G654" s="95"/>
      <c r="H654" s="2"/>
      <c r="I654" s="4"/>
      <c r="J654" s="112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16"/>
      <c r="D655" s="4"/>
      <c r="E655" s="117"/>
      <c r="F655" s="4"/>
      <c r="G655" s="95"/>
      <c r="H655" s="2"/>
      <c r="I655" s="4"/>
      <c r="J655" s="112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16"/>
      <c r="D656" s="4"/>
      <c r="E656" s="117"/>
      <c r="F656" s="4"/>
      <c r="G656" s="95"/>
      <c r="H656" s="2"/>
      <c r="I656" s="4"/>
      <c r="J656" s="112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16"/>
      <c r="D657" s="4"/>
      <c r="E657" s="117"/>
      <c r="F657" s="4"/>
      <c r="G657" s="95"/>
      <c r="H657" s="2"/>
      <c r="I657" s="4"/>
      <c r="J657" s="112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16"/>
      <c r="D658" s="4"/>
      <c r="E658" s="117"/>
      <c r="F658" s="4"/>
      <c r="G658" s="95"/>
      <c r="H658" s="2"/>
      <c r="I658" s="4"/>
      <c r="J658" s="112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16"/>
      <c r="D659" s="4"/>
      <c r="E659" s="117"/>
      <c r="F659" s="4"/>
      <c r="G659" s="95"/>
      <c r="H659" s="2"/>
      <c r="I659" s="4"/>
      <c r="J659" s="112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16"/>
      <c r="D660" s="4"/>
      <c r="E660" s="117"/>
      <c r="F660" s="4"/>
      <c r="G660" s="95"/>
      <c r="H660" s="2"/>
      <c r="I660" s="4"/>
      <c r="J660" s="112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16"/>
      <c r="D661" s="4"/>
      <c r="E661" s="117"/>
      <c r="F661" s="4"/>
      <c r="G661" s="95"/>
      <c r="H661" s="2"/>
      <c r="I661" s="4"/>
      <c r="J661" s="112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16"/>
      <c r="D662" s="4"/>
      <c r="E662" s="117"/>
      <c r="F662" s="4"/>
      <c r="G662" s="95"/>
      <c r="H662" s="2"/>
      <c r="I662" s="4"/>
      <c r="J662" s="112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16"/>
      <c r="D663" s="4"/>
      <c r="E663" s="117"/>
      <c r="F663" s="4"/>
      <c r="G663" s="95"/>
      <c r="H663" s="2"/>
      <c r="I663" s="4"/>
      <c r="J663" s="112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16"/>
      <c r="D664" s="4"/>
      <c r="E664" s="117"/>
      <c r="F664" s="4"/>
      <c r="G664" s="95"/>
      <c r="H664" s="2"/>
      <c r="I664" s="4"/>
      <c r="J664" s="112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16"/>
      <c r="D665" s="4"/>
      <c r="E665" s="117"/>
      <c r="F665" s="4"/>
      <c r="G665" s="95"/>
      <c r="H665" s="2"/>
      <c r="I665" s="4"/>
      <c r="J665" s="112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16"/>
      <c r="D666" s="4"/>
      <c r="E666" s="117"/>
      <c r="F666" s="4"/>
      <c r="G666" s="95"/>
      <c r="H666" s="2"/>
      <c r="I666" s="4"/>
      <c r="J666" s="112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16"/>
      <c r="D667" s="4"/>
      <c r="E667" s="117"/>
      <c r="F667" s="4"/>
      <c r="G667" s="95"/>
      <c r="H667" s="2"/>
      <c r="I667" s="4"/>
      <c r="J667" s="112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16"/>
      <c r="D668" s="4"/>
      <c r="E668" s="117"/>
      <c r="F668" s="4"/>
      <c r="G668" s="95"/>
      <c r="H668" s="2"/>
      <c r="I668" s="4"/>
      <c r="J668" s="112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16"/>
      <c r="D669" s="4"/>
      <c r="E669" s="117"/>
      <c r="F669" s="4"/>
      <c r="G669" s="95"/>
      <c r="H669" s="2"/>
      <c r="I669" s="4"/>
      <c r="J669" s="112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16"/>
      <c r="D670" s="4"/>
      <c r="E670" s="117"/>
      <c r="F670" s="4"/>
      <c r="G670" s="95"/>
      <c r="H670" s="2"/>
      <c r="I670" s="4"/>
      <c r="J670" s="112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16"/>
      <c r="D671" s="4"/>
      <c r="E671" s="117"/>
      <c r="F671" s="4"/>
      <c r="G671" s="95"/>
      <c r="H671" s="2"/>
      <c r="I671" s="4"/>
      <c r="J671" s="112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16"/>
      <c r="D672" s="4"/>
      <c r="E672" s="117"/>
      <c r="F672" s="4"/>
      <c r="G672" s="95"/>
      <c r="H672" s="2"/>
      <c r="I672" s="4"/>
      <c r="J672" s="112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16"/>
      <c r="D673" s="4"/>
      <c r="E673" s="117"/>
      <c r="F673" s="4"/>
      <c r="G673" s="95"/>
      <c r="H673" s="2"/>
      <c r="I673" s="4"/>
      <c r="J673" s="112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16"/>
      <c r="D674" s="4"/>
      <c r="E674" s="117"/>
      <c r="F674" s="4"/>
      <c r="G674" s="95"/>
      <c r="H674" s="2"/>
      <c r="I674" s="4"/>
      <c r="J674" s="112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16"/>
      <c r="D675" s="4"/>
      <c r="E675" s="117"/>
      <c r="F675" s="4"/>
      <c r="G675" s="95"/>
      <c r="H675" s="2"/>
      <c r="I675" s="4"/>
      <c r="J675" s="112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16"/>
      <c r="D676" s="4"/>
      <c r="E676" s="117"/>
      <c r="F676" s="4"/>
      <c r="G676" s="95"/>
      <c r="H676" s="2"/>
      <c r="I676" s="4"/>
      <c r="J676" s="112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16"/>
      <c r="D677" s="4"/>
      <c r="E677" s="117"/>
      <c r="F677" s="4"/>
      <c r="G677" s="95"/>
      <c r="H677" s="2"/>
      <c r="I677" s="4"/>
      <c r="J677" s="112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16"/>
      <c r="D678" s="4"/>
      <c r="E678" s="117"/>
      <c r="F678" s="4"/>
      <c r="G678" s="95"/>
      <c r="H678" s="2"/>
      <c r="I678" s="4"/>
      <c r="J678" s="112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16"/>
      <c r="D679" s="4"/>
      <c r="E679" s="117"/>
      <c r="F679" s="4"/>
      <c r="G679" s="95"/>
      <c r="H679" s="2"/>
      <c r="I679" s="4"/>
      <c r="J679" s="112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16"/>
      <c r="D680" s="4"/>
      <c r="E680" s="117"/>
      <c r="F680" s="4"/>
      <c r="G680" s="95"/>
      <c r="H680" s="2"/>
      <c r="I680" s="4"/>
      <c r="J680" s="112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16"/>
      <c r="D681" s="4"/>
      <c r="E681" s="117"/>
      <c r="F681" s="4"/>
      <c r="G681" s="95"/>
      <c r="H681" s="2"/>
      <c r="I681" s="4"/>
      <c r="J681" s="112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16"/>
      <c r="D682" s="4"/>
      <c r="E682" s="117"/>
      <c r="F682" s="4"/>
      <c r="G682" s="95"/>
      <c r="H682" s="2"/>
      <c r="I682" s="4"/>
      <c r="J682" s="112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16"/>
      <c r="D683" s="4"/>
      <c r="E683" s="117"/>
      <c r="F683" s="4"/>
      <c r="G683" s="95"/>
      <c r="H683" s="2"/>
      <c r="I683" s="4"/>
      <c r="J683" s="112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16"/>
      <c r="D684" s="4"/>
      <c r="E684" s="117"/>
      <c r="F684" s="4"/>
      <c r="G684" s="95"/>
      <c r="H684" s="2"/>
      <c r="I684" s="4"/>
      <c r="J684" s="112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16"/>
      <c r="D685" s="4"/>
      <c r="E685" s="117"/>
      <c r="F685" s="4"/>
      <c r="G685" s="95"/>
      <c r="H685" s="2"/>
      <c r="I685" s="4"/>
      <c r="J685" s="112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16"/>
      <c r="D686" s="4"/>
      <c r="E686" s="117"/>
      <c r="F686" s="4"/>
      <c r="G686" s="95"/>
      <c r="H686" s="2"/>
      <c r="I686" s="4"/>
      <c r="J686" s="112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16"/>
      <c r="D687" s="4"/>
      <c r="E687" s="117"/>
      <c r="F687" s="4"/>
      <c r="G687" s="95"/>
      <c r="H687" s="2"/>
      <c r="I687" s="4"/>
      <c r="J687" s="112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16"/>
      <c r="D688" s="4"/>
      <c r="E688" s="117"/>
      <c r="F688" s="4"/>
      <c r="G688" s="95"/>
      <c r="H688" s="2"/>
      <c r="I688" s="4"/>
      <c r="J688" s="112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16"/>
      <c r="D689" s="4"/>
      <c r="E689" s="117"/>
      <c r="F689" s="4"/>
      <c r="G689" s="95"/>
      <c r="H689" s="2"/>
      <c r="I689" s="4"/>
      <c r="J689" s="112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16"/>
      <c r="D690" s="4"/>
      <c r="E690" s="117"/>
      <c r="F690" s="4"/>
      <c r="G690" s="95"/>
      <c r="H690" s="2"/>
      <c r="I690" s="4"/>
      <c r="J690" s="112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16"/>
      <c r="D691" s="4"/>
      <c r="E691" s="117"/>
      <c r="F691" s="4"/>
      <c r="G691" s="95"/>
      <c r="H691" s="2"/>
      <c r="I691" s="4"/>
      <c r="J691" s="112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16"/>
      <c r="D692" s="4"/>
      <c r="E692" s="117"/>
      <c r="F692" s="4"/>
      <c r="G692" s="95"/>
      <c r="H692" s="2"/>
      <c r="I692" s="4"/>
      <c r="J692" s="112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16"/>
      <c r="D693" s="4"/>
      <c r="E693" s="117"/>
      <c r="F693" s="4"/>
      <c r="G693" s="95"/>
      <c r="H693" s="2"/>
      <c r="I693" s="4"/>
      <c r="J693" s="112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16"/>
      <c r="D694" s="4"/>
      <c r="E694" s="117"/>
      <c r="F694" s="4"/>
      <c r="G694" s="95"/>
      <c r="H694" s="2"/>
      <c r="I694" s="4"/>
      <c r="J694" s="112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16"/>
      <c r="D695" s="4"/>
      <c r="E695" s="117"/>
      <c r="F695" s="4"/>
      <c r="G695" s="95"/>
      <c r="H695" s="2"/>
      <c r="I695" s="4"/>
      <c r="J695" s="112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16"/>
      <c r="D696" s="4"/>
      <c r="E696" s="117"/>
      <c r="F696" s="4"/>
      <c r="G696" s="95"/>
      <c r="H696" s="2"/>
      <c r="I696" s="4"/>
      <c r="J696" s="112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16"/>
      <c r="D697" s="4"/>
      <c r="E697" s="117"/>
      <c r="F697" s="4"/>
      <c r="G697" s="95"/>
      <c r="H697" s="2"/>
      <c r="I697" s="4"/>
      <c r="J697" s="112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16"/>
      <c r="D698" s="4"/>
      <c r="E698" s="117"/>
      <c r="F698" s="4"/>
      <c r="G698" s="95"/>
      <c r="H698" s="2"/>
      <c r="I698" s="4"/>
      <c r="J698" s="112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16"/>
      <c r="D699" s="4"/>
      <c r="E699" s="117"/>
      <c r="F699" s="4"/>
      <c r="G699" s="95"/>
      <c r="H699" s="2"/>
      <c r="I699" s="4"/>
      <c r="J699" s="112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16"/>
      <c r="D700" s="4"/>
      <c r="E700" s="117"/>
      <c r="F700" s="4"/>
      <c r="G700" s="95"/>
      <c r="H700" s="2"/>
      <c r="I700" s="4"/>
      <c r="J700" s="112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16"/>
      <c r="D701" s="4"/>
      <c r="E701" s="117"/>
      <c r="F701" s="4"/>
      <c r="G701" s="95"/>
      <c r="H701" s="2"/>
      <c r="I701" s="4"/>
      <c r="J701" s="112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16"/>
      <c r="D702" s="4"/>
      <c r="E702" s="117"/>
      <c r="F702" s="4"/>
      <c r="G702" s="95"/>
      <c r="H702" s="2"/>
      <c r="I702" s="4"/>
      <c r="J702" s="112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16"/>
      <c r="D703" s="4"/>
      <c r="E703" s="117"/>
      <c r="F703" s="4"/>
      <c r="G703" s="95"/>
      <c r="H703" s="2"/>
      <c r="I703" s="4"/>
      <c r="J703" s="112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16"/>
      <c r="D704" s="4"/>
      <c r="E704" s="117"/>
      <c r="F704" s="4"/>
      <c r="G704" s="95"/>
      <c r="H704" s="2"/>
      <c r="I704" s="4"/>
      <c r="J704" s="112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16"/>
      <c r="D705" s="4"/>
      <c r="E705" s="117"/>
      <c r="F705" s="4"/>
      <c r="G705" s="95"/>
      <c r="H705" s="2"/>
      <c r="I705" s="4"/>
      <c r="J705" s="112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16"/>
      <c r="D706" s="4"/>
      <c r="E706" s="117"/>
      <c r="F706" s="4"/>
      <c r="G706" s="95"/>
      <c r="H706" s="2"/>
      <c r="I706" s="4"/>
      <c r="J706" s="112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16"/>
      <c r="D707" s="4"/>
      <c r="E707" s="117"/>
      <c r="F707" s="4"/>
      <c r="G707" s="95"/>
      <c r="H707" s="2"/>
      <c r="I707" s="4"/>
      <c r="J707" s="112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16"/>
      <c r="D708" s="4"/>
      <c r="E708" s="117"/>
      <c r="F708" s="4"/>
      <c r="G708" s="95"/>
      <c r="H708" s="2"/>
      <c r="I708" s="4"/>
      <c r="J708" s="112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16"/>
      <c r="D709" s="4"/>
      <c r="E709" s="117"/>
      <c r="F709" s="4"/>
      <c r="G709" s="95"/>
      <c r="H709" s="2"/>
      <c r="I709" s="4"/>
      <c r="J709" s="112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16"/>
      <c r="D710" s="4"/>
      <c r="E710" s="117"/>
      <c r="F710" s="4"/>
      <c r="G710" s="95"/>
      <c r="H710" s="2"/>
      <c r="I710" s="4"/>
      <c r="J710" s="112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16"/>
      <c r="D711" s="4"/>
      <c r="E711" s="117"/>
      <c r="F711" s="4"/>
      <c r="G711" s="95"/>
      <c r="H711" s="2"/>
      <c r="I711" s="4"/>
      <c r="J711" s="112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16"/>
      <c r="D712" s="4"/>
      <c r="E712" s="117"/>
      <c r="F712" s="4"/>
      <c r="G712" s="95"/>
      <c r="H712" s="2"/>
      <c r="I712" s="4"/>
      <c r="J712" s="112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16"/>
      <c r="D713" s="4"/>
      <c r="E713" s="117"/>
      <c r="F713" s="4"/>
      <c r="G713" s="95"/>
      <c r="H713" s="2"/>
      <c r="I713" s="4"/>
      <c r="J713" s="112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16"/>
      <c r="D714" s="4"/>
      <c r="E714" s="117"/>
      <c r="F714" s="4"/>
      <c r="G714" s="95"/>
      <c r="H714" s="2"/>
      <c r="I714" s="4"/>
      <c r="J714" s="112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16"/>
      <c r="D715" s="4"/>
      <c r="E715" s="117"/>
      <c r="F715" s="4"/>
      <c r="G715" s="95"/>
      <c r="H715" s="2"/>
      <c r="I715" s="4"/>
      <c r="J715" s="112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16"/>
      <c r="D716" s="4"/>
      <c r="E716" s="117"/>
      <c r="F716" s="4"/>
      <c r="G716" s="95"/>
      <c r="H716" s="2"/>
      <c r="I716" s="4"/>
      <c r="J716" s="112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16"/>
      <c r="D717" s="4"/>
      <c r="E717" s="117"/>
      <c r="F717" s="4"/>
      <c r="G717" s="95"/>
      <c r="H717" s="2"/>
      <c r="I717" s="4"/>
      <c r="J717" s="112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16"/>
      <c r="D718" s="4"/>
      <c r="E718" s="117"/>
      <c r="F718" s="4"/>
      <c r="G718" s="95"/>
      <c r="H718" s="2"/>
      <c r="I718" s="4"/>
      <c r="J718" s="112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16"/>
      <c r="D719" s="4"/>
      <c r="E719" s="117"/>
      <c r="F719" s="4"/>
      <c r="G719" s="95"/>
      <c r="H719" s="2"/>
      <c r="I719" s="4"/>
      <c r="J719" s="112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16"/>
      <c r="D720" s="4"/>
      <c r="E720" s="117"/>
      <c r="F720" s="4"/>
      <c r="G720" s="95"/>
      <c r="H720" s="2"/>
      <c r="I720" s="4"/>
      <c r="J720" s="112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16"/>
      <c r="D721" s="4"/>
      <c r="E721" s="117"/>
      <c r="F721" s="4"/>
      <c r="G721" s="95"/>
      <c r="H721" s="2"/>
      <c r="I721" s="4"/>
      <c r="J721" s="112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16"/>
      <c r="D722" s="4"/>
      <c r="E722" s="117"/>
      <c r="F722" s="4"/>
      <c r="G722" s="95"/>
      <c r="H722" s="2"/>
      <c r="I722" s="4"/>
      <c r="J722" s="112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16"/>
      <c r="D723" s="4"/>
      <c r="E723" s="117"/>
      <c r="F723" s="4"/>
      <c r="G723" s="95"/>
      <c r="H723" s="2"/>
      <c r="I723" s="4"/>
      <c r="J723" s="112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16"/>
      <c r="D724" s="4"/>
      <c r="E724" s="117"/>
      <c r="F724" s="4"/>
      <c r="G724" s="95"/>
      <c r="H724" s="2"/>
      <c r="I724" s="4"/>
      <c r="J724" s="112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16"/>
      <c r="D725" s="4"/>
      <c r="E725" s="117"/>
      <c r="F725" s="4"/>
      <c r="G725" s="95"/>
      <c r="H725" s="2"/>
      <c r="I725" s="4"/>
      <c r="J725" s="112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16"/>
      <c r="D726" s="4"/>
      <c r="E726" s="117"/>
      <c r="F726" s="4"/>
      <c r="G726" s="95"/>
      <c r="H726" s="2"/>
      <c r="I726" s="4"/>
      <c r="J726" s="112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16"/>
      <c r="D727" s="4"/>
      <c r="E727" s="117"/>
      <c r="F727" s="4"/>
      <c r="G727" s="95"/>
      <c r="H727" s="2"/>
      <c r="I727" s="4"/>
      <c r="J727" s="112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16"/>
      <c r="D728" s="4"/>
      <c r="E728" s="117"/>
      <c r="F728" s="4"/>
      <c r="G728" s="95"/>
      <c r="H728" s="2"/>
      <c r="I728" s="4"/>
      <c r="J728" s="112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16"/>
      <c r="D729" s="4"/>
      <c r="E729" s="117"/>
      <c r="F729" s="4"/>
      <c r="G729" s="95"/>
      <c r="H729" s="2"/>
      <c r="I729" s="4"/>
      <c r="J729" s="112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16"/>
      <c r="D730" s="4"/>
      <c r="E730" s="117"/>
      <c r="F730" s="4"/>
      <c r="G730" s="95"/>
      <c r="H730" s="2"/>
      <c r="I730" s="4"/>
      <c r="J730" s="112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16"/>
      <c r="D731" s="4"/>
      <c r="E731" s="117"/>
      <c r="F731" s="4"/>
      <c r="G731" s="95"/>
      <c r="H731" s="2"/>
      <c r="I731" s="4"/>
      <c r="J731" s="112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16"/>
      <c r="D732" s="4"/>
      <c r="E732" s="117"/>
      <c r="F732" s="4"/>
      <c r="G732" s="95"/>
      <c r="H732" s="2"/>
      <c r="I732" s="4"/>
      <c r="J732" s="112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16"/>
      <c r="D733" s="4"/>
      <c r="E733" s="117"/>
      <c r="F733" s="4"/>
      <c r="G733" s="95"/>
      <c r="H733" s="2"/>
      <c r="I733" s="4"/>
      <c r="J733" s="112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16"/>
      <c r="D734" s="4"/>
      <c r="E734" s="117"/>
      <c r="F734" s="4"/>
      <c r="G734" s="95"/>
      <c r="H734" s="2"/>
      <c r="I734" s="4"/>
      <c r="J734" s="112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16"/>
      <c r="D735" s="4"/>
      <c r="E735" s="117"/>
      <c r="F735" s="4"/>
      <c r="G735" s="95"/>
      <c r="H735" s="2"/>
      <c r="I735" s="4"/>
      <c r="J735" s="112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16"/>
      <c r="D736" s="4"/>
      <c r="E736" s="117"/>
      <c r="F736" s="4"/>
      <c r="G736" s="95"/>
      <c r="H736" s="2"/>
      <c r="I736" s="4"/>
      <c r="J736" s="112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16"/>
      <c r="D737" s="4"/>
      <c r="E737" s="117"/>
      <c r="F737" s="4"/>
      <c r="G737" s="95"/>
      <c r="H737" s="2"/>
      <c r="I737" s="4"/>
      <c r="J737" s="112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16"/>
      <c r="D738" s="4"/>
      <c r="E738" s="117"/>
      <c r="F738" s="4"/>
      <c r="G738" s="95"/>
      <c r="H738" s="2"/>
      <c r="I738" s="4"/>
      <c r="J738" s="112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16"/>
      <c r="D739" s="4"/>
      <c r="E739" s="117"/>
      <c r="F739" s="4"/>
      <c r="G739" s="95"/>
      <c r="H739" s="2"/>
      <c r="I739" s="4"/>
      <c r="J739" s="112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16"/>
      <c r="D740" s="4"/>
      <c r="E740" s="117"/>
      <c r="F740" s="4"/>
      <c r="G740" s="95"/>
      <c r="H740" s="2"/>
      <c r="I740" s="4"/>
      <c r="J740" s="112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16"/>
      <c r="D741" s="4"/>
      <c r="E741" s="117"/>
      <c r="F741" s="4"/>
      <c r="G741" s="95"/>
      <c r="H741" s="2"/>
      <c r="I741" s="4"/>
      <c r="J741" s="112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16"/>
      <c r="D742" s="4"/>
      <c r="E742" s="117"/>
      <c r="F742" s="4"/>
      <c r="G742" s="95"/>
      <c r="H742" s="2"/>
      <c r="I742" s="4"/>
      <c r="J742" s="112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16"/>
      <c r="D743" s="4"/>
      <c r="E743" s="117"/>
      <c r="F743" s="4"/>
      <c r="G743" s="95"/>
      <c r="H743" s="2"/>
      <c r="I743" s="4"/>
      <c r="J743" s="112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16"/>
      <c r="D744" s="4"/>
      <c r="E744" s="117"/>
      <c r="F744" s="4"/>
      <c r="G744" s="95"/>
      <c r="H744" s="2"/>
      <c r="I744" s="4"/>
      <c r="J744" s="112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16"/>
      <c r="D745" s="4"/>
      <c r="E745" s="117"/>
      <c r="F745" s="4"/>
      <c r="G745" s="95"/>
      <c r="H745" s="2"/>
      <c r="I745" s="4"/>
      <c r="J745" s="112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16"/>
      <c r="D746" s="4"/>
      <c r="E746" s="117"/>
      <c r="F746" s="4"/>
      <c r="G746" s="95"/>
      <c r="H746" s="2"/>
      <c r="I746" s="4"/>
      <c r="J746" s="112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16"/>
      <c r="D747" s="4"/>
      <c r="E747" s="117"/>
      <c r="F747" s="4"/>
      <c r="G747" s="95"/>
      <c r="H747" s="2"/>
      <c r="I747" s="4"/>
      <c r="J747" s="112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16"/>
      <c r="D748" s="4"/>
      <c r="E748" s="117"/>
      <c r="F748" s="4"/>
      <c r="G748" s="95"/>
      <c r="H748" s="2"/>
      <c r="I748" s="4"/>
      <c r="J748" s="112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16"/>
      <c r="D749" s="4"/>
      <c r="E749" s="117"/>
      <c r="F749" s="4"/>
      <c r="G749" s="95"/>
      <c r="H749" s="2"/>
      <c r="I749" s="4"/>
      <c r="J749" s="112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16"/>
      <c r="D750" s="4"/>
      <c r="E750" s="117"/>
      <c r="F750" s="4"/>
      <c r="G750" s="95"/>
      <c r="H750" s="2"/>
      <c r="I750" s="4"/>
      <c r="J750" s="112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16"/>
      <c r="D751" s="4"/>
      <c r="E751" s="117"/>
      <c r="F751" s="4"/>
      <c r="G751" s="95"/>
      <c r="H751" s="2"/>
      <c r="I751" s="4"/>
      <c r="J751" s="112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16"/>
      <c r="D752" s="4"/>
      <c r="E752" s="117"/>
      <c r="F752" s="4"/>
      <c r="G752" s="95"/>
      <c r="H752" s="2"/>
      <c r="I752" s="4"/>
      <c r="J752" s="112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16"/>
      <c r="D753" s="4"/>
      <c r="E753" s="117"/>
      <c r="F753" s="4"/>
      <c r="G753" s="95"/>
      <c r="H753" s="2"/>
      <c r="I753" s="4"/>
      <c r="J753" s="112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16"/>
      <c r="D754" s="4"/>
      <c r="E754" s="117"/>
      <c r="F754" s="4"/>
      <c r="G754" s="95"/>
      <c r="H754" s="2"/>
      <c r="I754" s="4"/>
      <c r="J754" s="112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16"/>
      <c r="D755" s="4"/>
      <c r="E755" s="117"/>
      <c r="F755" s="4"/>
      <c r="G755" s="95"/>
      <c r="H755" s="2"/>
      <c r="I755" s="4"/>
      <c r="J755" s="112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16"/>
      <c r="D756" s="4"/>
      <c r="E756" s="117"/>
      <c r="F756" s="4"/>
      <c r="G756" s="95"/>
      <c r="H756" s="2"/>
      <c r="I756" s="4"/>
      <c r="J756" s="112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16"/>
      <c r="D757" s="4"/>
      <c r="E757" s="117"/>
      <c r="F757" s="4"/>
      <c r="G757" s="95"/>
      <c r="H757" s="2"/>
      <c r="I757" s="4"/>
      <c r="J757" s="112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16"/>
      <c r="D758" s="4"/>
      <c r="E758" s="117"/>
      <c r="F758" s="4"/>
      <c r="G758" s="95"/>
      <c r="H758" s="2"/>
      <c r="I758" s="4"/>
      <c r="J758" s="112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16"/>
      <c r="D759" s="4"/>
      <c r="E759" s="117"/>
      <c r="F759" s="4"/>
      <c r="G759" s="95"/>
      <c r="H759" s="2"/>
      <c r="I759" s="4"/>
      <c r="J759" s="112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16"/>
      <c r="D760" s="4"/>
      <c r="E760" s="117"/>
      <c r="F760" s="4"/>
      <c r="G760" s="95"/>
      <c r="H760" s="2"/>
      <c r="I760" s="4"/>
      <c r="J760" s="112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16"/>
      <c r="D761" s="4"/>
      <c r="E761" s="117"/>
      <c r="F761" s="4"/>
      <c r="G761" s="95"/>
      <c r="H761" s="2"/>
      <c r="I761" s="4"/>
      <c r="J761" s="112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16"/>
      <c r="D762" s="4"/>
      <c r="E762" s="117"/>
      <c r="F762" s="4"/>
      <c r="G762" s="95"/>
      <c r="H762" s="2"/>
      <c r="I762" s="4"/>
      <c r="J762" s="112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16"/>
      <c r="D763" s="4"/>
      <c r="E763" s="117"/>
      <c r="F763" s="4"/>
      <c r="G763" s="95"/>
      <c r="H763" s="2"/>
      <c r="I763" s="4"/>
      <c r="J763" s="112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16"/>
      <c r="D764" s="4"/>
      <c r="E764" s="117"/>
      <c r="F764" s="4"/>
      <c r="G764" s="95"/>
      <c r="H764" s="2"/>
      <c r="I764" s="4"/>
      <c r="J764" s="112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16"/>
      <c r="D765" s="4"/>
      <c r="E765" s="117"/>
      <c r="F765" s="4"/>
      <c r="G765" s="95"/>
      <c r="H765" s="2"/>
      <c r="I765" s="4"/>
      <c r="J765" s="112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16"/>
      <c r="D766" s="4"/>
      <c r="E766" s="117"/>
      <c r="F766" s="4"/>
      <c r="G766" s="95"/>
      <c r="H766" s="2"/>
      <c r="I766" s="4"/>
      <c r="J766" s="112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16"/>
      <c r="D767" s="4"/>
      <c r="E767" s="117"/>
      <c r="F767" s="4"/>
      <c r="G767" s="95"/>
      <c r="H767" s="2"/>
      <c r="I767" s="4"/>
      <c r="J767" s="112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16"/>
      <c r="D768" s="4"/>
      <c r="E768" s="117"/>
      <c r="F768" s="4"/>
      <c r="G768" s="95"/>
      <c r="H768" s="2"/>
      <c r="I768" s="4"/>
      <c r="J768" s="112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16"/>
      <c r="D769" s="4"/>
      <c r="E769" s="117"/>
      <c r="F769" s="4"/>
      <c r="G769" s="95"/>
      <c r="H769" s="2"/>
      <c r="I769" s="4"/>
      <c r="J769" s="112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16"/>
      <c r="D770" s="4"/>
      <c r="E770" s="117"/>
      <c r="F770" s="4"/>
      <c r="G770" s="95"/>
      <c r="H770" s="2"/>
      <c r="I770" s="4"/>
      <c r="J770" s="112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16"/>
      <c r="D771" s="4"/>
      <c r="E771" s="117"/>
      <c r="F771" s="4"/>
      <c r="G771" s="95"/>
      <c r="H771" s="2"/>
      <c r="I771" s="4"/>
      <c r="J771" s="112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16"/>
      <c r="D772" s="4"/>
      <c r="E772" s="117"/>
      <c r="F772" s="4"/>
      <c r="G772" s="95"/>
      <c r="H772" s="2"/>
      <c r="I772" s="4"/>
      <c r="J772" s="112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16"/>
      <c r="D773" s="4"/>
      <c r="E773" s="117"/>
      <c r="F773" s="4"/>
      <c r="G773" s="95"/>
      <c r="H773" s="2"/>
      <c r="I773" s="4"/>
      <c r="J773" s="112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16"/>
      <c r="D774" s="4"/>
      <c r="E774" s="117"/>
      <c r="F774" s="4"/>
      <c r="G774" s="95"/>
      <c r="H774" s="2"/>
      <c r="I774" s="4"/>
      <c r="J774" s="112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16"/>
      <c r="D775" s="4"/>
      <c r="E775" s="117"/>
      <c r="F775" s="4"/>
      <c r="G775" s="95"/>
      <c r="H775" s="2"/>
      <c r="I775" s="4"/>
      <c r="J775" s="112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16"/>
      <c r="D776" s="4"/>
      <c r="E776" s="117"/>
      <c r="F776" s="4"/>
      <c r="G776" s="95"/>
      <c r="H776" s="2"/>
      <c r="I776" s="4"/>
      <c r="J776" s="112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16"/>
      <c r="D777" s="4"/>
      <c r="E777" s="117"/>
      <c r="F777" s="4"/>
      <c r="G777" s="95"/>
      <c r="H777" s="2"/>
      <c r="I777" s="4"/>
      <c r="J777" s="112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16"/>
      <c r="D778" s="4"/>
      <c r="E778" s="117"/>
      <c r="F778" s="4"/>
      <c r="G778" s="95"/>
      <c r="H778" s="2"/>
      <c r="I778" s="4"/>
      <c r="J778" s="112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16"/>
      <c r="D779" s="4"/>
      <c r="E779" s="117"/>
      <c r="F779" s="4"/>
      <c r="G779" s="95"/>
      <c r="H779" s="2"/>
      <c r="I779" s="4"/>
      <c r="J779" s="112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16"/>
      <c r="D780" s="4"/>
      <c r="E780" s="117"/>
      <c r="F780" s="4"/>
      <c r="G780" s="95"/>
      <c r="H780" s="2"/>
      <c r="I780" s="4"/>
      <c r="J780" s="112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16"/>
      <c r="D781" s="4"/>
      <c r="E781" s="117"/>
      <c r="F781" s="4"/>
      <c r="G781" s="95"/>
      <c r="H781" s="2"/>
      <c r="I781" s="4"/>
      <c r="J781" s="112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16"/>
      <c r="D782" s="4"/>
      <c r="E782" s="117"/>
      <c r="F782" s="4"/>
      <c r="G782" s="95"/>
      <c r="H782" s="2"/>
      <c r="I782" s="4"/>
      <c r="J782" s="112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16"/>
      <c r="D783" s="4"/>
      <c r="E783" s="117"/>
      <c r="F783" s="4"/>
      <c r="G783" s="95"/>
      <c r="H783" s="2"/>
      <c r="I783" s="4"/>
      <c r="J783" s="112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16"/>
      <c r="D784" s="4"/>
      <c r="E784" s="117"/>
      <c r="F784" s="4"/>
      <c r="G784" s="95"/>
      <c r="H784" s="2"/>
      <c r="I784" s="4"/>
      <c r="J784" s="112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16"/>
      <c r="D785" s="4"/>
      <c r="E785" s="117"/>
      <c r="F785" s="4"/>
      <c r="G785" s="95"/>
      <c r="H785" s="2"/>
      <c r="I785" s="4"/>
      <c r="J785" s="112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16"/>
      <c r="D786" s="4"/>
      <c r="E786" s="117"/>
      <c r="F786" s="4"/>
      <c r="G786" s="95"/>
      <c r="H786" s="2"/>
      <c r="I786" s="4"/>
      <c r="J786" s="112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16"/>
      <c r="D787" s="4"/>
      <c r="E787" s="117"/>
      <c r="F787" s="4"/>
      <c r="G787" s="95"/>
      <c r="H787" s="2"/>
      <c r="I787" s="4"/>
      <c r="J787" s="112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16"/>
      <c r="D788" s="4"/>
      <c r="E788" s="117"/>
      <c r="F788" s="4"/>
      <c r="G788" s="95"/>
      <c r="H788" s="2"/>
      <c r="I788" s="4"/>
      <c r="J788" s="112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16"/>
      <c r="D789" s="4"/>
      <c r="E789" s="117"/>
      <c r="F789" s="4"/>
      <c r="G789" s="95"/>
      <c r="H789" s="2"/>
      <c r="I789" s="4"/>
      <c r="J789" s="112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16"/>
      <c r="D790" s="4"/>
      <c r="E790" s="117"/>
      <c r="F790" s="4"/>
      <c r="G790" s="95"/>
      <c r="H790" s="2"/>
      <c r="I790" s="4"/>
      <c r="J790" s="112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16"/>
      <c r="D791" s="4"/>
      <c r="E791" s="117"/>
      <c r="F791" s="4"/>
      <c r="G791" s="95"/>
      <c r="H791" s="2"/>
      <c r="I791" s="4"/>
      <c r="J791" s="112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16"/>
      <c r="D792" s="4"/>
      <c r="E792" s="117"/>
      <c r="F792" s="4"/>
      <c r="G792" s="95"/>
      <c r="H792" s="2"/>
      <c r="I792" s="4"/>
      <c r="J792" s="112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16"/>
      <c r="D793" s="4"/>
      <c r="E793" s="117"/>
      <c r="F793" s="4"/>
      <c r="G793" s="95"/>
      <c r="H793" s="2"/>
      <c r="I793" s="4"/>
      <c r="J793" s="112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16"/>
      <c r="D794" s="4"/>
      <c r="E794" s="117"/>
      <c r="F794" s="4"/>
      <c r="G794" s="95"/>
      <c r="H794" s="2"/>
      <c r="I794" s="4"/>
      <c r="J794" s="112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16"/>
      <c r="D795" s="4"/>
      <c r="E795" s="117"/>
      <c r="F795" s="4"/>
      <c r="G795" s="95"/>
      <c r="H795" s="2"/>
      <c r="I795" s="4"/>
      <c r="J795" s="112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16"/>
      <c r="D796" s="4"/>
      <c r="E796" s="117"/>
      <c r="F796" s="4"/>
      <c r="G796" s="95"/>
      <c r="H796" s="2"/>
      <c r="I796" s="4"/>
      <c r="J796" s="112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16"/>
      <c r="D797" s="4"/>
      <c r="E797" s="117"/>
      <c r="F797" s="4"/>
      <c r="G797" s="95"/>
      <c r="H797" s="2"/>
      <c r="I797" s="4"/>
      <c r="J797" s="112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16"/>
      <c r="D798" s="4"/>
      <c r="E798" s="117"/>
      <c r="F798" s="4"/>
      <c r="G798" s="95"/>
      <c r="H798" s="2"/>
      <c r="I798" s="4"/>
      <c r="J798" s="112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16"/>
      <c r="D799" s="4"/>
      <c r="E799" s="117"/>
      <c r="F799" s="4"/>
      <c r="G799" s="95"/>
      <c r="H799" s="2"/>
      <c r="I799" s="4"/>
      <c r="J799" s="112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16"/>
      <c r="D800" s="4"/>
      <c r="E800" s="117"/>
      <c r="F800" s="4"/>
      <c r="G800" s="95"/>
      <c r="H800" s="2"/>
      <c r="I800" s="4"/>
      <c r="J800" s="112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16"/>
      <c r="D801" s="4"/>
      <c r="E801" s="117"/>
      <c r="F801" s="4"/>
      <c r="G801" s="95"/>
      <c r="H801" s="2"/>
      <c r="I801" s="4"/>
      <c r="J801" s="112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16"/>
      <c r="D802" s="4"/>
      <c r="E802" s="117"/>
      <c r="F802" s="4"/>
      <c r="G802" s="95"/>
      <c r="H802" s="2"/>
      <c r="I802" s="4"/>
      <c r="J802" s="112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16"/>
      <c r="D803" s="4"/>
      <c r="E803" s="117"/>
      <c r="F803" s="4"/>
      <c r="G803" s="95"/>
      <c r="H803" s="2"/>
      <c r="I803" s="4"/>
      <c r="J803" s="112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16"/>
      <c r="D804" s="4"/>
      <c r="E804" s="117"/>
      <c r="F804" s="4"/>
      <c r="G804" s="95"/>
      <c r="H804" s="2"/>
      <c r="I804" s="4"/>
      <c r="J804" s="112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16"/>
      <c r="D805" s="4"/>
      <c r="E805" s="117"/>
      <c r="F805" s="4"/>
      <c r="G805" s="95"/>
      <c r="H805" s="2"/>
      <c r="I805" s="4"/>
      <c r="J805" s="112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16"/>
      <c r="D806" s="4"/>
      <c r="E806" s="117"/>
      <c r="F806" s="4"/>
      <c r="G806" s="95"/>
      <c r="H806" s="2"/>
      <c r="I806" s="4"/>
      <c r="J806" s="112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16"/>
      <c r="D807" s="4"/>
      <c r="E807" s="117"/>
      <c r="F807" s="4"/>
      <c r="G807" s="95"/>
      <c r="H807" s="2"/>
      <c r="I807" s="4"/>
      <c r="J807" s="112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16"/>
      <c r="D808" s="4"/>
      <c r="E808" s="117"/>
      <c r="F808" s="4"/>
      <c r="G808" s="95"/>
      <c r="H808" s="2"/>
      <c r="I808" s="4"/>
      <c r="J808" s="112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16"/>
      <c r="D809" s="4"/>
      <c r="E809" s="117"/>
      <c r="F809" s="4"/>
      <c r="G809" s="95"/>
      <c r="H809" s="2"/>
      <c r="I809" s="4"/>
      <c r="J809" s="112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16"/>
      <c r="D810" s="4"/>
      <c r="E810" s="117"/>
      <c r="F810" s="4"/>
      <c r="G810" s="95"/>
      <c r="H810" s="2"/>
      <c r="I810" s="4"/>
      <c r="J810" s="112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16"/>
      <c r="D811" s="4"/>
      <c r="E811" s="117"/>
      <c r="F811" s="4"/>
      <c r="G811" s="95"/>
      <c r="H811" s="2"/>
      <c r="I811" s="4"/>
      <c r="J811" s="112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16"/>
      <c r="D812" s="4"/>
      <c r="E812" s="117"/>
      <c r="F812" s="4"/>
      <c r="G812" s="95"/>
      <c r="H812" s="2"/>
      <c r="I812" s="4"/>
      <c r="J812" s="112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16"/>
      <c r="D813" s="4"/>
      <c r="E813" s="117"/>
      <c r="F813" s="4"/>
      <c r="G813" s="95"/>
      <c r="H813" s="2"/>
      <c r="I813" s="4"/>
      <c r="J813" s="112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16"/>
      <c r="D814" s="4"/>
      <c r="E814" s="117"/>
      <c r="F814" s="4"/>
      <c r="G814" s="95"/>
      <c r="H814" s="2"/>
      <c r="I814" s="4"/>
      <c r="J814" s="112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16"/>
      <c r="D815" s="4"/>
      <c r="E815" s="117"/>
      <c r="F815" s="4"/>
      <c r="G815" s="95"/>
      <c r="H815" s="2"/>
      <c r="I815" s="4"/>
      <c r="J815" s="112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16"/>
      <c r="D816" s="4"/>
      <c r="E816" s="117"/>
      <c r="F816" s="4"/>
      <c r="G816" s="95"/>
      <c r="H816" s="2"/>
      <c r="I816" s="4"/>
      <c r="J816" s="112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16"/>
      <c r="D817" s="4"/>
      <c r="E817" s="117"/>
      <c r="F817" s="4"/>
      <c r="G817" s="95"/>
      <c r="H817" s="2"/>
      <c r="I817" s="4"/>
      <c r="J817" s="112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16"/>
      <c r="D818" s="4"/>
      <c r="E818" s="117"/>
      <c r="F818" s="4"/>
      <c r="G818" s="95"/>
      <c r="H818" s="2"/>
      <c r="I818" s="4"/>
      <c r="J818" s="112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16"/>
      <c r="D819" s="4"/>
      <c r="E819" s="117"/>
      <c r="F819" s="4"/>
      <c r="G819" s="95"/>
      <c r="H819" s="2"/>
      <c r="I819" s="4"/>
      <c r="J819" s="112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16"/>
      <c r="D820" s="4"/>
      <c r="E820" s="117"/>
      <c r="F820" s="4"/>
      <c r="G820" s="95"/>
      <c r="H820" s="2"/>
      <c r="I820" s="4"/>
      <c r="J820" s="112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16"/>
      <c r="D821" s="4"/>
      <c r="E821" s="117"/>
      <c r="F821" s="4"/>
      <c r="G821" s="95"/>
      <c r="H821" s="2"/>
      <c r="I821" s="4"/>
      <c r="J821" s="112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16"/>
      <c r="D822" s="4"/>
      <c r="E822" s="117"/>
      <c r="F822" s="4"/>
      <c r="G822" s="95"/>
      <c r="H822" s="2"/>
      <c r="I822" s="4"/>
      <c r="J822" s="112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16"/>
      <c r="D823" s="4"/>
      <c r="E823" s="117"/>
      <c r="F823" s="4"/>
      <c r="G823" s="95"/>
      <c r="H823" s="2"/>
      <c r="I823" s="4"/>
      <c r="J823" s="112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16"/>
      <c r="D824" s="4"/>
      <c r="E824" s="117"/>
      <c r="F824" s="4"/>
      <c r="G824" s="95"/>
      <c r="H824" s="2"/>
      <c r="I824" s="4"/>
      <c r="J824" s="112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16"/>
      <c r="D825" s="4"/>
      <c r="E825" s="117"/>
      <c r="F825" s="4"/>
      <c r="G825" s="95"/>
      <c r="H825" s="2"/>
      <c r="I825" s="4"/>
      <c r="J825" s="112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16"/>
      <c r="D826" s="4"/>
      <c r="E826" s="117"/>
      <c r="F826" s="4"/>
      <c r="G826" s="95"/>
      <c r="H826" s="2"/>
      <c r="I826" s="4"/>
      <c r="J826" s="112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16"/>
      <c r="D827" s="4"/>
      <c r="E827" s="117"/>
      <c r="F827" s="4"/>
      <c r="G827" s="95"/>
      <c r="H827" s="2"/>
      <c r="I827" s="4"/>
      <c r="J827" s="112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16"/>
      <c r="D828" s="4"/>
      <c r="E828" s="117"/>
      <c r="F828" s="4"/>
      <c r="G828" s="95"/>
      <c r="H828" s="2"/>
      <c r="I828" s="4"/>
      <c r="J828" s="112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16"/>
      <c r="D829" s="4"/>
      <c r="E829" s="117"/>
      <c r="F829" s="4"/>
      <c r="G829" s="95"/>
      <c r="H829" s="2"/>
      <c r="I829" s="4"/>
      <c r="J829" s="112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16"/>
      <c r="D830" s="4"/>
      <c r="E830" s="117"/>
      <c r="F830" s="4"/>
      <c r="G830" s="95"/>
      <c r="H830" s="2"/>
      <c r="I830" s="4"/>
      <c r="J830" s="112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16"/>
      <c r="D831" s="4"/>
      <c r="E831" s="117"/>
      <c r="F831" s="4"/>
      <c r="G831" s="95"/>
      <c r="H831" s="2"/>
      <c r="I831" s="4"/>
      <c r="J831" s="112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16"/>
      <c r="D832" s="4"/>
      <c r="E832" s="117"/>
      <c r="F832" s="4"/>
      <c r="G832" s="95"/>
      <c r="H832" s="2"/>
      <c r="I832" s="4"/>
      <c r="J832" s="112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16"/>
      <c r="D833" s="4"/>
      <c r="E833" s="117"/>
      <c r="F833" s="4"/>
      <c r="G833" s="95"/>
      <c r="H833" s="2"/>
      <c r="I833" s="4"/>
      <c r="J833" s="112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16"/>
      <c r="D834" s="4"/>
      <c r="E834" s="117"/>
      <c r="F834" s="4"/>
      <c r="G834" s="95"/>
      <c r="H834" s="2"/>
      <c r="I834" s="4"/>
      <c r="J834" s="112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16"/>
      <c r="D835" s="4"/>
      <c r="E835" s="117"/>
      <c r="F835" s="4"/>
      <c r="G835" s="95"/>
      <c r="H835" s="2"/>
      <c r="I835" s="4"/>
      <c r="J835" s="112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16"/>
      <c r="D836" s="4"/>
      <c r="E836" s="117"/>
      <c r="F836" s="4"/>
      <c r="G836" s="95"/>
      <c r="H836" s="2"/>
      <c r="I836" s="4"/>
      <c r="J836" s="112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16"/>
      <c r="D837" s="4"/>
      <c r="E837" s="117"/>
      <c r="F837" s="4"/>
      <c r="G837" s="95"/>
      <c r="H837" s="2"/>
      <c r="I837" s="4"/>
      <c r="J837" s="112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16"/>
      <c r="D838" s="4"/>
      <c r="E838" s="117"/>
      <c r="F838" s="4"/>
      <c r="G838" s="95"/>
      <c r="H838" s="2"/>
      <c r="I838" s="4"/>
      <c r="J838" s="112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16"/>
      <c r="D839" s="4"/>
      <c r="E839" s="117"/>
      <c r="F839" s="4"/>
      <c r="G839" s="95"/>
      <c r="H839" s="2"/>
      <c r="I839" s="4"/>
      <c r="J839" s="112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16"/>
      <c r="D840" s="4"/>
      <c r="E840" s="117"/>
      <c r="F840" s="4"/>
      <c r="G840" s="95"/>
      <c r="H840" s="2"/>
      <c r="I840" s="4"/>
      <c r="J840" s="112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16"/>
      <c r="D841" s="4"/>
      <c r="E841" s="117"/>
      <c r="F841" s="4"/>
      <c r="G841" s="95"/>
      <c r="H841" s="2"/>
      <c r="I841" s="4"/>
      <c r="J841" s="112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16"/>
      <c r="D842" s="4"/>
      <c r="E842" s="117"/>
      <c r="F842" s="4"/>
      <c r="G842" s="95"/>
      <c r="H842" s="2"/>
      <c r="I842" s="4"/>
      <c r="J842" s="112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16"/>
      <c r="D843" s="4"/>
      <c r="E843" s="117"/>
      <c r="F843" s="4"/>
      <c r="G843" s="95"/>
      <c r="H843" s="2"/>
      <c r="I843" s="4"/>
      <c r="J843" s="112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16"/>
      <c r="D844" s="4"/>
      <c r="E844" s="117"/>
      <c r="F844" s="4"/>
      <c r="G844" s="95"/>
      <c r="H844" s="2"/>
      <c r="I844" s="4"/>
      <c r="J844" s="112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16"/>
      <c r="D845" s="4"/>
      <c r="E845" s="117"/>
      <c r="F845" s="4"/>
      <c r="G845" s="95"/>
      <c r="H845" s="2"/>
      <c r="I845" s="4"/>
      <c r="J845" s="112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16"/>
      <c r="D846" s="4"/>
      <c r="E846" s="117"/>
      <c r="F846" s="4"/>
      <c r="G846" s="95"/>
      <c r="H846" s="2"/>
      <c r="I846" s="4"/>
      <c r="J846" s="112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16"/>
      <c r="D847" s="4"/>
      <c r="E847" s="117"/>
      <c r="F847" s="4"/>
      <c r="G847" s="95"/>
      <c r="H847" s="2"/>
      <c r="I847" s="4"/>
      <c r="J847" s="112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16"/>
      <c r="D848" s="4"/>
      <c r="E848" s="117"/>
      <c r="F848" s="4"/>
      <c r="G848" s="95"/>
      <c r="H848" s="2"/>
      <c r="I848" s="4"/>
      <c r="J848" s="112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16"/>
      <c r="D849" s="4"/>
      <c r="E849" s="117"/>
      <c r="F849" s="4"/>
      <c r="G849" s="95"/>
      <c r="H849" s="2"/>
      <c r="I849" s="4"/>
      <c r="J849" s="112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16"/>
      <c r="D850" s="4"/>
      <c r="E850" s="117"/>
      <c r="F850" s="4"/>
      <c r="G850" s="95"/>
      <c r="H850" s="2"/>
      <c r="I850" s="4"/>
      <c r="J850" s="112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16"/>
      <c r="D851" s="4"/>
      <c r="E851" s="117"/>
      <c r="F851" s="4"/>
      <c r="G851" s="95"/>
      <c r="H851" s="2"/>
      <c r="I851" s="4"/>
      <c r="J851" s="112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16"/>
      <c r="D852" s="4"/>
      <c r="E852" s="117"/>
      <c r="F852" s="4"/>
      <c r="G852" s="95"/>
      <c r="H852" s="2"/>
      <c r="I852" s="4"/>
      <c r="J852" s="112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16"/>
      <c r="D853" s="4"/>
      <c r="E853" s="117"/>
      <c r="F853" s="4"/>
      <c r="G853" s="95"/>
      <c r="H853" s="2"/>
      <c r="I853" s="4"/>
      <c r="J853" s="112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16"/>
      <c r="D854" s="4"/>
      <c r="E854" s="117"/>
      <c r="F854" s="4"/>
      <c r="G854" s="95"/>
      <c r="H854" s="2"/>
      <c r="I854" s="4"/>
      <c r="J854" s="112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16"/>
      <c r="D855" s="4"/>
      <c r="E855" s="117"/>
      <c r="F855" s="4"/>
      <c r="G855" s="95"/>
      <c r="H855" s="2"/>
      <c r="I855" s="4"/>
      <c r="J855" s="112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16"/>
      <c r="D856" s="4"/>
      <c r="E856" s="117"/>
      <c r="F856" s="4"/>
      <c r="G856" s="95"/>
      <c r="H856" s="2"/>
      <c r="I856" s="4"/>
      <c r="J856" s="112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16"/>
      <c r="D857" s="4"/>
      <c r="E857" s="117"/>
      <c r="F857" s="4"/>
      <c r="G857" s="95"/>
      <c r="H857" s="2"/>
      <c r="I857" s="4"/>
      <c r="J857" s="112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16"/>
      <c r="D858" s="4"/>
      <c r="E858" s="117"/>
      <c r="F858" s="4"/>
      <c r="G858" s="95"/>
      <c r="H858" s="2"/>
      <c r="I858" s="4"/>
      <c r="J858" s="112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16"/>
      <c r="D859" s="4"/>
      <c r="E859" s="117"/>
      <c r="F859" s="4"/>
      <c r="G859" s="95"/>
      <c r="H859" s="2"/>
      <c r="I859" s="4"/>
      <c r="J859" s="112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16"/>
      <c r="D860" s="4"/>
      <c r="E860" s="117"/>
      <c r="F860" s="4"/>
      <c r="G860" s="95"/>
      <c r="H860" s="2"/>
      <c r="I860" s="4"/>
      <c r="J860" s="112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16"/>
      <c r="D861" s="4"/>
      <c r="E861" s="117"/>
      <c r="F861" s="4"/>
      <c r="G861" s="95"/>
      <c r="H861" s="2"/>
      <c r="I861" s="4"/>
      <c r="J861" s="112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16"/>
      <c r="D862" s="4"/>
      <c r="E862" s="117"/>
      <c r="F862" s="4"/>
      <c r="G862" s="95"/>
      <c r="H862" s="2"/>
      <c r="I862" s="4"/>
      <c r="J862" s="112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16"/>
      <c r="D863" s="4"/>
      <c r="E863" s="117"/>
      <c r="F863" s="4"/>
      <c r="G863" s="95"/>
      <c r="H863" s="2"/>
      <c r="I863" s="4"/>
      <c r="J863" s="112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16"/>
      <c r="D864" s="4"/>
      <c r="E864" s="117"/>
      <c r="F864" s="4"/>
      <c r="G864" s="95"/>
      <c r="H864" s="2"/>
      <c r="I864" s="4"/>
      <c r="J864" s="112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16"/>
      <c r="D865" s="4"/>
      <c r="E865" s="117"/>
      <c r="F865" s="4"/>
      <c r="G865" s="95"/>
      <c r="H865" s="2"/>
      <c r="I865" s="4"/>
      <c r="J865" s="112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16"/>
      <c r="D866" s="4"/>
      <c r="E866" s="117"/>
      <c r="F866" s="4"/>
      <c r="G866" s="95"/>
      <c r="H866" s="2"/>
      <c r="I866" s="4"/>
      <c r="J866" s="112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16"/>
      <c r="D867" s="4"/>
      <c r="E867" s="117"/>
      <c r="F867" s="4"/>
      <c r="G867" s="95"/>
      <c r="H867" s="2"/>
      <c r="I867" s="4"/>
      <c r="J867" s="112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16"/>
      <c r="D868" s="4"/>
      <c r="E868" s="117"/>
      <c r="F868" s="4"/>
      <c r="G868" s="95"/>
      <c r="H868" s="2"/>
      <c r="I868" s="4"/>
      <c r="J868" s="112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16"/>
      <c r="D869" s="4"/>
      <c r="E869" s="117"/>
      <c r="F869" s="4"/>
      <c r="G869" s="95"/>
      <c r="H869" s="2"/>
      <c r="I869" s="4"/>
      <c r="J869" s="112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16"/>
      <c r="D870" s="4"/>
      <c r="E870" s="117"/>
      <c r="F870" s="4"/>
      <c r="G870" s="95"/>
      <c r="H870" s="2"/>
      <c r="I870" s="4"/>
      <c r="J870" s="112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16"/>
      <c r="D871" s="4"/>
      <c r="E871" s="117"/>
      <c r="F871" s="4"/>
      <c r="G871" s="95"/>
      <c r="H871" s="2"/>
      <c r="I871" s="4"/>
      <c r="J871" s="112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16"/>
      <c r="D872" s="4"/>
      <c r="E872" s="117"/>
      <c r="F872" s="4"/>
      <c r="G872" s="95"/>
      <c r="H872" s="2"/>
      <c r="I872" s="4"/>
      <c r="J872" s="112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16"/>
      <c r="D873" s="4"/>
      <c r="E873" s="117"/>
      <c r="F873" s="4"/>
      <c r="G873" s="95"/>
      <c r="H873" s="2"/>
      <c r="I873" s="4"/>
      <c r="J873" s="112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16"/>
      <c r="D874" s="4"/>
      <c r="E874" s="117"/>
      <c r="F874" s="4"/>
      <c r="G874" s="95"/>
      <c r="H874" s="2"/>
      <c r="I874" s="4"/>
      <c r="J874" s="112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16"/>
      <c r="D875" s="4"/>
      <c r="E875" s="117"/>
      <c r="F875" s="4"/>
      <c r="G875" s="95"/>
      <c r="H875" s="2"/>
      <c r="I875" s="4"/>
      <c r="J875" s="112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16"/>
      <c r="D876" s="4"/>
      <c r="E876" s="117"/>
      <c r="F876" s="4"/>
      <c r="G876" s="95"/>
      <c r="H876" s="2"/>
      <c r="I876" s="4"/>
      <c r="J876" s="112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16"/>
      <c r="D877" s="4"/>
      <c r="E877" s="117"/>
      <c r="F877" s="4"/>
      <c r="G877" s="95"/>
      <c r="H877" s="2"/>
      <c r="I877" s="4"/>
      <c r="J877" s="112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16"/>
      <c r="D878" s="4"/>
      <c r="E878" s="117"/>
      <c r="F878" s="4"/>
      <c r="G878" s="95"/>
      <c r="H878" s="2"/>
      <c r="I878" s="4"/>
      <c r="J878" s="112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16"/>
      <c r="D879" s="4"/>
      <c r="E879" s="117"/>
      <c r="F879" s="4"/>
      <c r="G879" s="95"/>
      <c r="H879" s="2"/>
      <c r="I879" s="4"/>
      <c r="J879" s="112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16"/>
      <c r="D880" s="4"/>
      <c r="E880" s="117"/>
      <c r="F880" s="4"/>
      <c r="G880" s="95"/>
      <c r="H880" s="2"/>
      <c r="I880" s="4"/>
      <c r="J880" s="112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16"/>
      <c r="D881" s="4"/>
      <c r="E881" s="117"/>
      <c r="F881" s="4"/>
      <c r="G881" s="95"/>
      <c r="H881" s="2"/>
      <c r="I881" s="4"/>
      <c r="J881" s="112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16"/>
      <c r="D882" s="4"/>
      <c r="E882" s="117"/>
      <c r="F882" s="4"/>
      <c r="G882" s="95"/>
      <c r="H882" s="2"/>
      <c r="I882" s="4"/>
      <c r="J882" s="112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16"/>
      <c r="D883" s="4"/>
      <c r="E883" s="117"/>
      <c r="F883" s="4"/>
      <c r="G883" s="95"/>
      <c r="H883" s="2"/>
      <c r="I883" s="4"/>
      <c r="J883" s="112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16"/>
      <c r="D884" s="4"/>
      <c r="E884" s="117"/>
      <c r="F884" s="4"/>
      <c r="G884" s="95"/>
      <c r="H884" s="2"/>
      <c r="I884" s="4"/>
      <c r="J884" s="112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16"/>
      <c r="D885" s="4"/>
      <c r="E885" s="117"/>
      <c r="F885" s="4"/>
      <c r="G885" s="95"/>
      <c r="H885" s="2"/>
      <c r="I885" s="4"/>
      <c r="J885" s="112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16"/>
      <c r="D886" s="4"/>
      <c r="E886" s="117"/>
      <c r="F886" s="4"/>
      <c r="G886" s="95"/>
      <c r="H886" s="2"/>
      <c r="I886" s="4"/>
      <c r="J886" s="112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16"/>
      <c r="D887" s="4"/>
      <c r="E887" s="117"/>
      <c r="F887" s="4"/>
      <c r="G887" s="95"/>
      <c r="H887" s="2"/>
      <c r="I887" s="4"/>
      <c r="J887" s="112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16"/>
      <c r="D888" s="4"/>
      <c r="E888" s="117"/>
      <c r="F888" s="4"/>
      <c r="G888" s="95"/>
      <c r="H888" s="2"/>
      <c r="I888" s="4"/>
      <c r="J888" s="112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16"/>
      <c r="D889" s="4"/>
      <c r="E889" s="117"/>
      <c r="F889" s="4"/>
      <c r="G889" s="95"/>
      <c r="H889" s="2"/>
      <c r="I889" s="4"/>
      <c r="J889" s="112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16"/>
      <c r="D890" s="4"/>
      <c r="E890" s="117"/>
      <c r="F890" s="4"/>
      <c r="G890" s="95"/>
      <c r="H890" s="2"/>
      <c r="I890" s="4"/>
      <c r="J890" s="112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16"/>
      <c r="D891" s="4"/>
      <c r="E891" s="117"/>
      <c r="F891" s="4"/>
      <c r="G891" s="95"/>
      <c r="H891" s="2"/>
      <c r="I891" s="4"/>
      <c r="J891" s="112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16"/>
      <c r="D892" s="4"/>
      <c r="E892" s="117"/>
      <c r="F892" s="4"/>
      <c r="G892" s="95"/>
      <c r="H892" s="2"/>
      <c r="I892" s="4"/>
      <c r="J892" s="112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16"/>
      <c r="D893" s="4"/>
      <c r="E893" s="117"/>
      <c r="F893" s="4"/>
      <c r="G893" s="95"/>
      <c r="H893" s="2"/>
      <c r="I893" s="4"/>
      <c r="J893" s="112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16"/>
      <c r="D894" s="4"/>
      <c r="E894" s="117"/>
      <c r="F894" s="4"/>
      <c r="G894" s="95"/>
      <c r="H894" s="2"/>
      <c r="I894" s="4"/>
      <c r="J894" s="112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16"/>
      <c r="D895" s="4"/>
      <c r="E895" s="117"/>
      <c r="F895" s="4"/>
      <c r="G895" s="95"/>
      <c r="H895" s="2"/>
      <c r="I895" s="4"/>
      <c r="J895" s="112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16"/>
      <c r="D896" s="4"/>
      <c r="E896" s="117"/>
      <c r="F896" s="4"/>
      <c r="G896" s="95"/>
      <c r="H896" s="2"/>
      <c r="I896" s="4"/>
      <c r="J896" s="112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16"/>
      <c r="D897" s="4"/>
      <c r="E897" s="117"/>
      <c r="F897" s="4"/>
      <c r="G897" s="95"/>
      <c r="H897" s="2"/>
      <c r="I897" s="4"/>
      <c r="J897" s="112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16"/>
      <c r="D898" s="4"/>
      <c r="E898" s="117"/>
      <c r="F898" s="4"/>
      <c r="G898" s="95"/>
      <c r="H898" s="2"/>
      <c r="I898" s="4"/>
      <c r="J898" s="112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16"/>
      <c r="D899" s="4"/>
      <c r="E899" s="117"/>
      <c r="F899" s="4"/>
      <c r="G899" s="95"/>
      <c r="H899" s="2"/>
      <c r="I899" s="4"/>
      <c r="J899" s="112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16"/>
      <c r="D900" s="4"/>
      <c r="E900" s="117"/>
      <c r="F900" s="4"/>
      <c r="G900" s="95"/>
      <c r="H900" s="2"/>
      <c r="I900" s="4"/>
      <c r="J900" s="112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16"/>
      <c r="D901" s="4"/>
      <c r="E901" s="117"/>
      <c r="F901" s="4"/>
      <c r="G901" s="95"/>
      <c r="H901" s="2"/>
      <c r="I901" s="4"/>
      <c r="J901" s="112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16"/>
      <c r="D902" s="4"/>
      <c r="E902" s="117"/>
      <c r="F902" s="4"/>
      <c r="G902" s="95"/>
      <c r="H902" s="2"/>
      <c r="I902" s="4"/>
      <c r="J902" s="112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16"/>
      <c r="D903" s="4"/>
      <c r="E903" s="117"/>
      <c r="F903" s="4"/>
      <c r="G903" s="95"/>
      <c r="H903" s="2"/>
      <c r="I903" s="4"/>
      <c r="J903" s="112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16"/>
      <c r="D904" s="4"/>
      <c r="E904" s="117"/>
      <c r="F904" s="4"/>
      <c r="G904" s="95"/>
      <c r="H904" s="2"/>
      <c r="I904" s="4"/>
      <c r="J904" s="112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16"/>
      <c r="D905" s="4"/>
      <c r="E905" s="117"/>
      <c r="F905" s="4"/>
      <c r="G905" s="95"/>
      <c r="H905" s="2"/>
      <c r="I905" s="4"/>
      <c r="J905" s="112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16"/>
      <c r="D906" s="4"/>
      <c r="E906" s="117"/>
      <c r="F906" s="4"/>
      <c r="G906" s="95"/>
      <c r="H906" s="2"/>
      <c r="I906" s="4"/>
      <c r="J906" s="112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16"/>
      <c r="D907" s="4"/>
      <c r="E907" s="117"/>
      <c r="F907" s="4"/>
      <c r="G907" s="95"/>
      <c r="H907" s="2"/>
      <c r="I907" s="4"/>
      <c r="J907" s="112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16"/>
      <c r="D908" s="4"/>
      <c r="E908" s="117"/>
      <c r="F908" s="4"/>
      <c r="G908" s="95"/>
      <c r="H908" s="2"/>
      <c r="I908" s="4"/>
      <c r="J908" s="112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16"/>
      <c r="D909" s="4"/>
      <c r="E909" s="117"/>
      <c r="F909" s="4"/>
      <c r="G909" s="95"/>
      <c r="H909" s="2"/>
      <c r="I909" s="4"/>
      <c r="J909" s="112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16"/>
      <c r="D910" s="4"/>
      <c r="E910" s="117"/>
      <c r="F910" s="4"/>
      <c r="G910" s="95"/>
      <c r="H910" s="2"/>
      <c r="I910" s="4"/>
      <c r="J910" s="112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16"/>
      <c r="D911" s="4"/>
      <c r="E911" s="117"/>
      <c r="F911" s="4"/>
      <c r="G911" s="95"/>
      <c r="H911" s="2"/>
      <c r="I911" s="4"/>
      <c r="J911" s="112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16"/>
      <c r="D912" s="4"/>
      <c r="E912" s="117"/>
      <c r="F912" s="4"/>
      <c r="G912" s="95"/>
      <c r="H912" s="2"/>
      <c r="I912" s="4"/>
      <c r="J912" s="112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16"/>
      <c r="D913" s="4"/>
      <c r="E913" s="117"/>
      <c r="F913" s="4"/>
      <c r="G913" s="95"/>
      <c r="H913" s="2"/>
      <c r="I913" s="4"/>
      <c r="J913" s="112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16"/>
      <c r="D914" s="4"/>
      <c r="E914" s="117"/>
      <c r="F914" s="4"/>
      <c r="G914" s="95"/>
      <c r="H914" s="2"/>
      <c r="I914" s="4"/>
      <c r="J914" s="112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16"/>
      <c r="D915" s="4"/>
      <c r="E915" s="117"/>
      <c r="F915" s="4"/>
      <c r="G915" s="95"/>
      <c r="H915" s="2"/>
      <c r="I915" s="4"/>
      <c r="J915" s="112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16"/>
      <c r="D916" s="4"/>
      <c r="E916" s="117"/>
      <c r="F916" s="4"/>
      <c r="G916" s="95"/>
      <c r="H916" s="2"/>
      <c r="I916" s="4"/>
      <c r="J916" s="112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16"/>
      <c r="D917" s="4"/>
      <c r="E917" s="117"/>
      <c r="F917" s="4"/>
      <c r="G917" s="95"/>
      <c r="H917" s="2"/>
      <c r="I917" s="4"/>
      <c r="J917" s="112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16"/>
      <c r="D918" s="4"/>
      <c r="E918" s="117"/>
      <c r="F918" s="4"/>
      <c r="G918" s="95"/>
      <c r="H918" s="2"/>
      <c r="I918" s="4"/>
      <c r="J918" s="112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16"/>
      <c r="D919" s="4"/>
      <c r="E919" s="117"/>
      <c r="F919" s="4"/>
      <c r="G919" s="95"/>
      <c r="H919" s="2"/>
      <c r="I919" s="4"/>
      <c r="J919" s="112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16"/>
      <c r="D920" s="4"/>
      <c r="E920" s="117"/>
      <c r="F920" s="4"/>
      <c r="G920" s="95"/>
      <c r="H920" s="2"/>
      <c r="I920" s="4"/>
      <c r="J920" s="112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16"/>
      <c r="D921" s="4"/>
      <c r="E921" s="117"/>
      <c r="F921" s="4"/>
      <c r="G921" s="95"/>
      <c r="H921" s="2"/>
      <c r="I921" s="4"/>
      <c r="J921" s="112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16"/>
      <c r="D922" s="4"/>
      <c r="E922" s="117"/>
      <c r="F922" s="4"/>
      <c r="G922" s="95"/>
      <c r="H922" s="2"/>
      <c r="I922" s="4"/>
      <c r="J922" s="112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16"/>
      <c r="D923" s="4"/>
      <c r="E923" s="117"/>
      <c r="F923" s="4"/>
      <c r="G923" s="95"/>
      <c r="H923" s="2"/>
      <c r="I923" s="4"/>
      <c r="J923" s="112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16"/>
      <c r="D924" s="4"/>
      <c r="E924" s="117"/>
      <c r="F924" s="4"/>
      <c r="G924" s="95"/>
      <c r="H924" s="2"/>
      <c r="I924" s="4"/>
      <c r="J924" s="112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16"/>
      <c r="D925" s="4"/>
      <c r="E925" s="117"/>
      <c r="F925" s="4"/>
      <c r="G925" s="95"/>
      <c r="H925" s="2"/>
      <c r="I925" s="4"/>
      <c r="J925" s="112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16"/>
      <c r="D926" s="4"/>
      <c r="E926" s="117"/>
      <c r="F926" s="4"/>
      <c r="G926" s="95"/>
      <c r="H926" s="2"/>
      <c r="I926" s="4"/>
      <c r="J926" s="112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16"/>
      <c r="D927" s="4"/>
      <c r="E927" s="117"/>
      <c r="F927" s="4"/>
      <c r="G927" s="95"/>
      <c r="H927" s="2"/>
      <c r="I927" s="4"/>
      <c r="J927" s="112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16"/>
      <c r="D928" s="4"/>
      <c r="E928" s="117"/>
      <c r="F928" s="4"/>
      <c r="G928" s="95"/>
      <c r="H928" s="2"/>
      <c r="I928" s="4"/>
      <c r="J928" s="112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16"/>
      <c r="D929" s="4"/>
      <c r="E929" s="117"/>
      <c r="F929" s="4"/>
      <c r="G929" s="95"/>
      <c r="H929" s="2"/>
      <c r="I929" s="4"/>
      <c r="J929" s="112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16"/>
      <c r="D930" s="4"/>
      <c r="E930" s="117"/>
      <c r="F930" s="4"/>
      <c r="G930" s="95"/>
      <c r="H930" s="2"/>
      <c r="I930" s="4"/>
      <c r="J930" s="112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16"/>
      <c r="D931" s="4"/>
      <c r="E931" s="117"/>
      <c r="F931" s="4"/>
      <c r="G931" s="95"/>
      <c r="H931" s="2"/>
      <c r="I931" s="4"/>
      <c r="J931" s="112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16"/>
      <c r="D932" s="4"/>
      <c r="E932" s="117"/>
      <c r="F932" s="4"/>
      <c r="G932" s="95"/>
      <c r="H932" s="2"/>
      <c r="I932" s="4"/>
      <c r="J932" s="112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16"/>
      <c r="D933" s="4"/>
      <c r="E933" s="117"/>
      <c r="F933" s="4"/>
      <c r="G933" s="95"/>
      <c r="H933" s="2"/>
      <c r="I933" s="4"/>
      <c r="J933" s="112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16"/>
      <c r="D934" s="4"/>
      <c r="E934" s="117"/>
      <c r="F934" s="4"/>
      <c r="G934" s="95"/>
      <c r="H934" s="2"/>
      <c r="I934" s="4"/>
      <c r="J934" s="112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16"/>
      <c r="D935" s="4"/>
      <c r="E935" s="117"/>
      <c r="F935" s="4"/>
      <c r="G935" s="95"/>
      <c r="H935" s="2"/>
      <c r="I935" s="4"/>
      <c r="J935" s="112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16"/>
      <c r="D936" s="4"/>
      <c r="E936" s="117"/>
      <c r="F936" s="4"/>
      <c r="G936" s="95"/>
      <c r="H936" s="2"/>
      <c r="I936" s="4"/>
      <c r="J936" s="112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16"/>
      <c r="D937" s="4"/>
      <c r="E937" s="117"/>
      <c r="F937" s="4"/>
      <c r="G937" s="95"/>
      <c r="H937" s="2"/>
      <c r="I937" s="4"/>
      <c r="J937" s="112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16"/>
      <c r="D938" s="4"/>
      <c r="E938" s="117"/>
      <c r="F938" s="4"/>
      <c r="G938" s="95"/>
      <c r="H938" s="2"/>
      <c r="I938" s="4"/>
      <c r="J938" s="112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16"/>
      <c r="D939" s="4"/>
      <c r="E939" s="117"/>
      <c r="F939" s="4"/>
      <c r="G939" s="95"/>
      <c r="H939" s="2"/>
      <c r="I939" s="4"/>
      <c r="J939" s="112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16"/>
      <c r="D940" s="4"/>
      <c r="E940" s="117"/>
      <c r="F940" s="4"/>
      <c r="G940" s="95"/>
      <c r="H940" s="2"/>
      <c r="I940" s="4"/>
      <c r="J940" s="112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16"/>
      <c r="D941" s="4"/>
      <c r="E941" s="117"/>
      <c r="F941" s="4"/>
      <c r="G941" s="95"/>
      <c r="H941" s="2"/>
      <c r="I941" s="4"/>
      <c r="J941" s="112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16"/>
      <c r="D942" s="4"/>
      <c r="E942" s="117"/>
      <c r="F942" s="4"/>
      <c r="G942" s="95"/>
      <c r="H942" s="2"/>
      <c r="I942" s="4"/>
      <c r="J942" s="112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16"/>
      <c r="D943" s="4"/>
      <c r="E943" s="117"/>
      <c r="F943" s="4"/>
      <c r="G943" s="95"/>
      <c r="H943" s="2"/>
      <c r="I943" s="4"/>
      <c r="J943" s="112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16"/>
      <c r="D944" s="4"/>
      <c r="E944" s="117"/>
      <c r="F944" s="4"/>
      <c r="G944" s="95"/>
      <c r="H944" s="2"/>
      <c r="I944" s="4"/>
      <c r="J944" s="112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16"/>
      <c r="D945" s="4"/>
      <c r="E945" s="117"/>
      <c r="F945" s="4"/>
      <c r="G945" s="95"/>
      <c r="H945" s="2"/>
      <c r="I945" s="4"/>
      <c r="J945" s="112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16"/>
      <c r="D946" s="4"/>
      <c r="E946" s="117"/>
      <c r="F946" s="4"/>
      <c r="G946" s="95"/>
      <c r="H946" s="2"/>
      <c r="I946" s="4"/>
      <c r="J946" s="112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16"/>
      <c r="D947" s="4"/>
      <c r="E947" s="117"/>
      <c r="F947" s="4"/>
      <c r="G947" s="95"/>
      <c r="H947" s="2"/>
      <c r="I947" s="4"/>
      <c r="J947" s="112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16"/>
      <c r="D948" s="4"/>
      <c r="E948" s="117"/>
      <c r="F948" s="4"/>
      <c r="G948" s="95"/>
      <c r="H948" s="2"/>
      <c r="I948" s="4"/>
      <c r="J948" s="112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16"/>
      <c r="D949" s="4"/>
      <c r="E949" s="117"/>
      <c r="F949" s="4"/>
      <c r="G949" s="95"/>
      <c r="H949" s="2"/>
      <c r="I949" s="4"/>
      <c r="J949" s="112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16"/>
      <c r="D950" s="4"/>
      <c r="E950" s="117"/>
      <c r="F950" s="4"/>
      <c r="G950" s="95"/>
      <c r="H950" s="2"/>
      <c r="I950" s="4"/>
      <c r="J950" s="112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16"/>
      <c r="D951" s="4"/>
      <c r="E951" s="117"/>
      <c r="F951" s="4"/>
      <c r="G951" s="95"/>
      <c r="H951" s="2"/>
      <c r="I951" s="4"/>
      <c r="J951" s="112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16"/>
      <c r="D952" s="4"/>
      <c r="E952" s="117"/>
      <c r="F952" s="4"/>
      <c r="G952" s="95"/>
      <c r="H952" s="2"/>
      <c r="I952" s="4"/>
      <c r="J952" s="112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16"/>
      <c r="D953" s="4"/>
      <c r="E953" s="117"/>
      <c r="F953" s="4"/>
      <c r="G953" s="95"/>
      <c r="H953" s="2"/>
      <c r="I953" s="4"/>
      <c r="J953" s="112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16"/>
      <c r="D954" s="4"/>
      <c r="E954" s="117"/>
      <c r="F954" s="4"/>
      <c r="G954" s="95"/>
      <c r="H954" s="2"/>
      <c r="I954" s="4"/>
      <c r="J954" s="112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16"/>
      <c r="D955" s="4"/>
      <c r="E955" s="117"/>
      <c r="F955" s="4"/>
      <c r="G955" s="95"/>
      <c r="H955" s="2"/>
      <c r="I955" s="4"/>
      <c r="J955" s="112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16"/>
      <c r="D956" s="4"/>
      <c r="E956" s="117"/>
      <c r="F956" s="4"/>
      <c r="G956" s="95"/>
      <c r="H956" s="2"/>
      <c r="I956" s="4"/>
      <c r="J956" s="112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16"/>
      <c r="D957" s="4"/>
      <c r="E957" s="117"/>
      <c r="F957" s="4"/>
      <c r="G957" s="95"/>
      <c r="H957" s="2"/>
      <c r="I957" s="4"/>
      <c r="J957" s="112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16"/>
      <c r="D958" s="4"/>
      <c r="E958" s="117"/>
      <c r="F958" s="4"/>
      <c r="G958" s="95"/>
      <c r="H958" s="2"/>
      <c r="I958" s="4"/>
      <c r="J958" s="112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16"/>
      <c r="D959" s="4"/>
      <c r="E959" s="117"/>
      <c r="F959" s="4"/>
      <c r="G959" s="95"/>
      <c r="H959" s="2"/>
      <c r="I959" s="4"/>
      <c r="J959" s="112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16"/>
      <c r="D960" s="4"/>
      <c r="E960" s="117"/>
      <c r="F960" s="4"/>
      <c r="G960" s="95"/>
      <c r="H960" s="2"/>
      <c r="I960" s="4"/>
      <c r="J960" s="112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16"/>
      <c r="D961" s="4"/>
      <c r="E961" s="117"/>
      <c r="F961" s="4"/>
      <c r="G961" s="95"/>
      <c r="H961" s="2"/>
      <c r="I961" s="4"/>
      <c r="J961" s="112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16"/>
      <c r="D962" s="4"/>
      <c r="E962" s="117"/>
      <c r="F962" s="4"/>
      <c r="G962" s="95"/>
      <c r="H962" s="2"/>
      <c r="I962" s="4"/>
      <c r="J962" s="112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16"/>
      <c r="D963" s="4"/>
      <c r="E963" s="117"/>
      <c r="F963" s="4"/>
      <c r="G963" s="95"/>
      <c r="H963" s="2"/>
      <c r="I963" s="4"/>
      <c r="J963" s="112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16"/>
      <c r="D964" s="4"/>
      <c r="E964" s="117"/>
      <c r="F964" s="4"/>
      <c r="G964" s="95"/>
      <c r="H964" s="2"/>
      <c r="I964" s="4"/>
      <c r="J964" s="112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16"/>
      <c r="D965" s="4"/>
      <c r="E965" s="117"/>
      <c r="F965" s="4"/>
      <c r="G965" s="95"/>
      <c r="H965" s="2"/>
      <c r="I965" s="4"/>
      <c r="J965" s="112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16"/>
      <c r="D966" s="4"/>
      <c r="E966" s="117"/>
      <c r="F966" s="4"/>
      <c r="G966" s="95"/>
      <c r="H966" s="2"/>
      <c r="I966" s="4"/>
      <c r="J966" s="112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16"/>
      <c r="D967" s="4"/>
      <c r="E967" s="117"/>
      <c r="F967" s="4"/>
      <c r="G967" s="95"/>
      <c r="H967" s="2"/>
      <c r="I967" s="4"/>
      <c r="J967" s="112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16"/>
      <c r="D968" s="4"/>
      <c r="E968" s="117"/>
      <c r="F968" s="4"/>
      <c r="G968" s="95"/>
      <c r="H968" s="2"/>
      <c r="I968" s="4"/>
      <c r="J968" s="112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16"/>
      <c r="D969" s="4"/>
      <c r="E969" s="117"/>
      <c r="F969" s="4"/>
      <c r="G969" s="95"/>
      <c r="H969" s="2"/>
      <c r="I969" s="4"/>
      <c r="J969" s="112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16"/>
      <c r="D970" s="4"/>
      <c r="E970" s="117"/>
      <c r="F970" s="4"/>
      <c r="G970" s="95"/>
      <c r="H970" s="2"/>
      <c r="I970" s="4"/>
      <c r="J970" s="112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16"/>
      <c r="D971" s="4"/>
      <c r="E971" s="117"/>
      <c r="F971" s="4"/>
      <c r="G971" s="95"/>
      <c r="H971" s="2"/>
      <c r="I971" s="4"/>
      <c r="J971" s="112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16"/>
      <c r="D972" s="4"/>
      <c r="E972" s="117"/>
      <c r="F972" s="4"/>
      <c r="G972" s="95"/>
      <c r="H972" s="2"/>
      <c r="I972" s="4"/>
      <c r="J972" s="112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16"/>
      <c r="D973" s="4"/>
      <c r="E973" s="117"/>
      <c r="F973" s="4"/>
      <c r="G973" s="95"/>
      <c r="H973" s="2"/>
      <c r="I973" s="4"/>
      <c r="J973" s="112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16"/>
      <c r="D974" s="4"/>
      <c r="E974" s="117"/>
      <c r="F974" s="4"/>
      <c r="G974" s="95"/>
      <c r="H974" s="2"/>
      <c r="I974" s="4"/>
      <c r="J974" s="112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16"/>
      <c r="D975" s="4"/>
      <c r="E975" s="117"/>
      <c r="F975" s="4"/>
      <c r="G975" s="95"/>
      <c r="H975" s="2"/>
      <c r="I975" s="4"/>
      <c r="J975" s="112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16"/>
      <c r="D976" s="4"/>
      <c r="E976" s="117"/>
      <c r="F976" s="4"/>
      <c r="G976" s="95"/>
      <c r="H976" s="2"/>
      <c r="I976" s="4"/>
      <c r="J976" s="112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16"/>
      <c r="D977" s="4"/>
      <c r="E977" s="117"/>
      <c r="F977" s="4"/>
      <c r="G977" s="95"/>
      <c r="H977" s="2"/>
      <c r="I977" s="4"/>
      <c r="J977" s="112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16"/>
      <c r="D978" s="4"/>
      <c r="E978" s="117"/>
      <c r="F978" s="4"/>
      <c r="G978" s="95"/>
      <c r="H978" s="2"/>
      <c r="I978" s="4"/>
      <c r="J978" s="112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16"/>
      <c r="D979" s="4"/>
      <c r="E979" s="117"/>
      <c r="F979" s="4"/>
      <c r="G979" s="95"/>
      <c r="H979" s="2"/>
      <c r="I979" s="4"/>
      <c r="J979" s="112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16"/>
      <c r="D980" s="4"/>
      <c r="E980" s="117"/>
      <c r="F980" s="4"/>
      <c r="G980" s="95"/>
      <c r="H980" s="2"/>
      <c r="I980" s="4"/>
      <c r="J980" s="112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16"/>
      <c r="D981" s="4"/>
      <c r="E981" s="117"/>
      <c r="F981" s="4"/>
      <c r="G981" s="95"/>
      <c r="H981" s="2"/>
      <c r="I981" s="4"/>
      <c r="J981" s="112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16"/>
      <c r="D982" s="4"/>
      <c r="E982" s="117"/>
      <c r="F982" s="4"/>
      <c r="G982" s="95"/>
      <c r="H982" s="2"/>
      <c r="I982" s="4"/>
      <c r="J982" s="112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16"/>
      <c r="D983" s="4"/>
      <c r="E983" s="117"/>
      <c r="F983" s="4"/>
      <c r="G983" s="95"/>
      <c r="H983" s="2"/>
      <c r="I983" s="4"/>
      <c r="J983" s="112"/>
      <c r="K983" s="4"/>
      <c r="L983" s="4"/>
      <c r="M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16"/>
      <c r="D984" s="4"/>
      <c r="E984" s="117"/>
      <c r="F984" s="4"/>
      <c r="G984" s="95"/>
      <c r="H984" s="2"/>
      <c r="I984" s="4"/>
      <c r="J984" s="112"/>
      <c r="K984" s="4"/>
      <c r="L984" s="4"/>
      <c r="M984" s="4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16"/>
      <c r="D985" s="4"/>
      <c r="E985" s="117"/>
      <c r="F985" s="4"/>
      <c r="G985" s="95"/>
      <c r="H985" s="2"/>
      <c r="I985" s="4"/>
      <c r="J985" s="112"/>
      <c r="K985" s="4"/>
      <c r="L985" s="4"/>
      <c r="M985" s="4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16"/>
      <c r="D986" s="4"/>
      <c r="E986" s="117"/>
      <c r="F986" s="4"/>
      <c r="G986" s="95"/>
      <c r="H986" s="2"/>
      <c r="I986" s="4"/>
      <c r="J986" s="112"/>
      <c r="K986" s="4"/>
      <c r="L986" s="4"/>
      <c r="M986" s="4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16"/>
      <c r="D987" s="4"/>
      <c r="E987" s="117"/>
      <c r="F987" s="4"/>
      <c r="G987" s="95"/>
      <c r="H987" s="2"/>
      <c r="I987" s="4"/>
      <c r="J987" s="112"/>
      <c r="K987" s="4"/>
      <c r="L987" s="4"/>
      <c r="M987" s="4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16"/>
      <c r="D988" s="4"/>
      <c r="E988" s="117"/>
      <c r="F988" s="4"/>
      <c r="G988" s="95"/>
      <c r="H988" s="2"/>
      <c r="I988" s="4"/>
      <c r="J988" s="112"/>
      <c r="K988" s="4"/>
      <c r="L988" s="4"/>
      <c r="M988" s="4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16"/>
      <c r="D989" s="4"/>
      <c r="E989" s="117"/>
      <c r="F989" s="4"/>
      <c r="G989" s="95"/>
      <c r="H989" s="2"/>
      <c r="I989" s="4"/>
      <c r="J989" s="112"/>
      <c r="K989" s="4"/>
      <c r="L989" s="4"/>
      <c r="M989" s="4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16"/>
      <c r="D990" s="4"/>
      <c r="E990" s="117"/>
      <c r="F990" s="4"/>
      <c r="G990" s="95"/>
      <c r="H990" s="2"/>
      <c r="I990" s="4"/>
      <c r="J990" s="112"/>
      <c r="K990" s="4"/>
      <c r="L990" s="4"/>
      <c r="M990" s="4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16"/>
      <c r="D991" s="4"/>
      <c r="E991" s="117"/>
      <c r="F991" s="4"/>
      <c r="G991" s="95"/>
      <c r="H991" s="2"/>
      <c r="I991" s="4"/>
      <c r="J991" s="112"/>
      <c r="K991" s="4"/>
      <c r="L991" s="4"/>
      <c r="M991" s="4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16"/>
      <c r="D992" s="4"/>
      <c r="E992" s="117"/>
      <c r="F992" s="4"/>
      <c r="G992" s="95"/>
      <c r="H992" s="2"/>
      <c r="I992" s="4"/>
      <c r="J992" s="112"/>
      <c r="K992" s="4"/>
      <c r="L992" s="4"/>
      <c r="M992" s="4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16"/>
      <c r="D993" s="4"/>
      <c r="E993" s="117"/>
      <c r="F993" s="4"/>
      <c r="G993" s="95"/>
      <c r="H993" s="2"/>
      <c r="I993" s="4"/>
      <c r="J993" s="112"/>
      <c r="K993" s="4"/>
      <c r="L993" s="4"/>
      <c r="M993" s="4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16"/>
      <c r="D994" s="4"/>
      <c r="E994" s="117"/>
      <c r="F994" s="4"/>
      <c r="G994" s="95"/>
      <c r="H994" s="2"/>
      <c r="I994" s="4"/>
      <c r="J994" s="112"/>
      <c r="K994" s="4"/>
      <c r="L994" s="4"/>
      <c r="M994" s="4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16"/>
      <c r="D995" s="4"/>
      <c r="E995" s="117"/>
      <c r="F995" s="4"/>
      <c r="G995" s="95"/>
      <c r="H995" s="2"/>
      <c r="I995" s="4"/>
      <c r="J995" s="112"/>
      <c r="K995" s="4"/>
      <c r="L995" s="4"/>
      <c r="M995" s="4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16"/>
      <c r="D996" s="4"/>
      <c r="E996" s="117"/>
      <c r="F996" s="4"/>
      <c r="G996" s="95"/>
      <c r="H996" s="2"/>
      <c r="I996" s="4"/>
      <c r="J996" s="112"/>
      <c r="K996" s="4"/>
      <c r="L996" s="4"/>
      <c r="M996" s="4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16"/>
      <c r="D997" s="4"/>
      <c r="E997" s="117"/>
      <c r="F997" s="4"/>
      <c r="G997" s="95"/>
      <c r="H997" s="2"/>
      <c r="I997" s="4"/>
      <c r="J997" s="112"/>
      <c r="K997" s="4"/>
      <c r="L997" s="4"/>
      <c r="M997" s="4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16"/>
      <c r="D998" s="4"/>
      <c r="E998" s="117"/>
      <c r="F998" s="4"/>
      <c r="G998" s="95"/>
      <c r="H998" s="2"/>
      <c r="I998" s="4"/>
      <c r="J998" s="112"/>
      <c r="K998" s="4"/>
      <c r="L998" s="4"/>
      <c r="M998" s="4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16"/>
      <c r="D999" s="4"/>
      <c r="E999" s="117"/>
      <c r="F999" s="4"/>
      <c r="G999" s="95"/>
      <c r="H999" s="2"/>
      <c r="I999" s="4"/>
      <c r="J999" s="112"/>
      <c r="K999" s="4"/>
      <c r="L999" s="4"/>
      <c r="M999" s="4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16"/>
      <c r="D1000" s="4"/>
      <c r="E1000" s="117"/>
      <c r="F1000" s="4"/>
      <c r="G1000" s="95"/>
      <c r="H1000" s="2"/>
      <c r="I1000" s="4"/>
      <c r="J1000" s="112"/>
      <c r="K1000" s="4"/>
      <c r="L1000" s="4"/>
      <c r="M1000" s="4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16"/>
      <c r="D1001" s="4"/>
      <c r="E1001" s="117"/>
      <c r="F1001" s="4"/>
      <c r="G1001" s="95"/>
      <c r="H1001" s="2"/>
      <c r="I1001" s="4"/>
      <c r="J1001" s="112"/>
      <c r="K1001" s="4"/>
      <c r="L1001" s="4"/>
      <c r="M1001" s="4"/>
      <c r="N1001" s="10"/>
    </row>
    <row r="1002" spans="1:26" ht="15" customHeight="1" x14ac:dyDescent="0.4">
      <c r="A1002" s="1"/>
      <c r="B1002" s="4"/>
      <c r="C1002" s="116"/>
      <c r="D1002" s="4"/>
      <c r="E1002" s="117"/>
      <c r="F1002" s="4"/>
      <c r="H1002" s="2"/>
      <c r="I1002" s="4"/>
      <c r="J1002" s="112"/>
      <c r="K1002" s="4"/>
      <c r="L1002" s="4"/>
      <c r="M1002" s="4"/>
      <c r="N1002" s="10"/>
    </row>
    <row r="1003" spans="1:26" ht="15" customHeight="1" x14ac:dyDescent="0.4">
      <c r="A1003" s="1"/>
      <c r="B1003" s="4"/>
      <c r="C1003" s="116"/>
      <c r="D1003" s="4"/>
      <c r="E1003" s="117"/>
      <c r="F1003" s="4"/>
      <c r="H1003" s="2"/>
      <c r="I1003" s="4"/>
      <c r="J1003" s="112"/>
      <c r="K1003" s="4"/>
      <c r="L1003" s="4"/>
      <c r="M1003" s="4"/>
      <c r="N1003" s="10"/>
    </row>
    <row r="1004" spans="1:26" ht="15" customHeight="1" x14ac:dyDescent="0.4">
      <c r="A1004" s="1"/>
      <c r="B1004" s="4"/>
      <c r="C1004" s="116"/>
      <c r="D1004" s="4"/>
      <c r="E1004" s="117"/>
      <c r="F1004" s="4"/>
      <c r="H1004" s="2"/>
      <c r="I1004" s="4"/>
      <c r="J1004" s="112"/>
      <c r="K1004" s="4"/>
      <c r="L1004" s="4"/>
      <c r="M1004" s="4"/>
      <c r="N1004" s="10"/>
    </row>
    <row r="1005" spans="1:26" ht="15" customHeight="1" x14ac:dyDescent="0.4">
      <c r="A1005" s="1"/>
      <c r="B1005" s="4"/>
      <c r="C1005" s="116"/>
      <c r="D1005" s="4"/>
      <c r="E1005" s="117"/>
      <c r="F1005" s="4"/>
      <c r="I1005" s="4"/>
      <c r="N1005" s="10"/>
    </row>
    <row r="1006" spans="1:26" ht="15" customHeight="1" x14ac:dyDescent="0.4">
      <c r="A1006" s="1"/>
      <c r="B1006" s="4"/>
      <c r="C1006" s="116"/>
      <c r="D1006" s="4"/>
      <c r="E1006" s="117"/>
      <c r="F1006" s="4"/>
      <c r="N1006" s="10"/>
    </row>
    <row r="1007" spans="1:26" ht="15" customHeight="1" x14ac:dyDescent="0.4">
      <c r="A1007" s="1"/>
      <c r="B1007" s="4"/>
      <c r="C1007" s="116"/>
      <c r="D1007" s="4"/>
      <c r="E1007" s="117"/>
      <c r="F1007" s="4"/>
      <c r="N1007" s="10"/>
    </row>
    <row r="1008" spans="1:26" ht="15" customHeight="1" x14ac:dyDescent="0.4">
      <c r="A1008" s="1"/>
      <c r="B1008" s="4"/>
      <c r="C1008" s="116"/>
      <c r="D1008" s="4"/>
      <c r="E1008" s="117"/>
      <c r="F1008" s="4"/>
      <c r="N1008" s="10"/>
    </row>
    <row r="1009" spans="1:14" ht="15" customHeight="1" x14ac:dyDescent="0.4">
      <c r="A1009" s="1"/>
      <c r="B1009" s="4"/>
      <c r="C1009" s="116"/>
      <c r="D1009" s="4"/>
      <c r="E1009" s="117"/>
      <c r="F1009" s="4"/>
      <c r="N1009" s="10"/>
    </row>
    <row r="1010" spans="1:14" ht="15" customHeight="1" x14ac:dyDescent="0.4">
      <c r="A1010" s="1"/>
      <c r="B1010" s="4"/>
      <c r="C1010" s="116"/>
      <c r="D1010" s="4"/>
      <c r="E1010" s="117"/>
      <c r="F1010" s="4"/>
    </row>
    <row r="1011" spans="1:14" ht="15" customHeight="1" x14ac:dyDescent="0.4">
      <c r="A1011" s="1"/>
      <c r="B1011" s="4"/>
      <c r="C1011" s="116"/>
      <c r="D1011" s="4"/>
      <c r="E1011" s="117"/>
      <c r="F1011" s="4"/>
    </row>
    <row r="1012" spans="1:14" ht="15" customHeight="1" x14ac:dyDescent="0.4">
      <c r="A1012" s="1"/>
      <c r="B1012" s="4"/>
      <c r="C1012" s="116"/>
      <c r="D1012" s="4"/>
      <c r="E1012" s="117"/>
      <c r="F1012" s="4"/>
    </row>
    <row r="1013" spans="1:14" ht="15" customHeight="1" x14ac:dyDescent="0.4">
      <c r="A1013" s="1"/>
      <c r="B1013" s="4"/>
      <c r="C1013" s="116"/>
      <c r="D1013" s="4"/>
      <c r="E1013" s="117"/>
      <c r="F1013" s="4"/>
    </row>
    <row r="1014" spans="1:14" ht="15" customHeight="1" x14ac:dyDescent="0.4">
      <c r="A1014" s="1"/>
      <c r="B1014" s="4"/>
      <c r="C1014" s="116"/>
      <c r="D1014" s="4"/>
      <c r="E1014" s="117"/>
      <c r="F1014" s="4"/>
    </row>
    <row r="1015" spans="1:14" ht="15" customHeight="1" x14ac:dyDescent="0.4">
      <c r="A1015" s="1"/>
      <c r="B1015" s="4"/>
      <c r="C1015" s="116"/>
      <c r="D1015" s="4"/>
      <c r="E1015" s="117"/>
      <c r="F1015" s="4"/>
    </row>
    <row r="1016" spans="1:14" ht="15" customHeight="1" x14ac:dyDescent="0.4">
      <c r="A1016" s="1"/>
      <c r="B1016" s="4"/>
      <c r="C1016" s="116"/>
      <c r="D1016" s="4"/>
      <c r="E1016" s="117"/>
      <c r="F1016" s="4"/>
    </row>
    <row r="1017" spans="1:14" ht="15" customHeight="1" x14ac:dyDescent="0.4">
      <c r="A1017" s="1"/>
      <c r="B1017" s="4"/>
      <c r="C1017" s="116"/>
      <c r="D1017" s="4"/>
      <c r="E1017" s="117"/>
      <c r="F1017" s="4"/>
    </row>
    <row r="1018" spans="1:14" ht="15" customHeight="1" x14ac:dyDescent="0.4">
      <c r="A1018" s="1"/>
      <c r="B1018" s="4"/>
      <c r="C1018" s="116"/>
      <c r="D1018" s="4"/>
      <c r="E1018" s="117"/>
      <c r="F1018" s="4"/>
    </row>
    <row r="1019" spans="1:14" ht="15" customHeight="1" x14ac:dyDescent="0.4">
      <c r="A1019" s="1"/>
      <c r="B1019" s="4"/>
      <c r="C1019" s="116"/>
      <c r="D1019" s="4"/>
      <c r="E1019" s="117"/>
      <c r="F1019" s="4"/>
    </row>
    <row r="1020" spans="1:14" ht="15" customHeight="1" x14ac:dyDescent="0.4">
      <c r="A1020" s="1"/>
      <c r="B1020" s="4"/>
      <c r="C1020" s="116"/>
      <c r="D1020" s="4"/>
      <c r="E1020" s="117"/>
      <c r="F1020" s="4"/>
    </row>
    <row r="1021" spans="1:14" ht="15" customHeight="1" x14ac:dyDescent="0.4">
      <c r="A1021" s="1"/>
      <c r="B1021" s="4"/>
      <c r="C1021" s="116"/>
      <c r="D1021" s="4"/>
      <c r="E1021" s="117"/>
      <c r="F1021" s="4"/>
    </row>
    <row r="1022" spans="1:14" ht="15" customHeight="1" x14ac:dyDescent="0.4">
      <c r="A1022" s="1"/>
      <c r="B1022" s="4"/>
      <c r="C1022" s="116"/>
      <c r="D1022" s="4"/>
      <c r="E1022" s="117"/>
      <c r="F1022" s="4"/>
    </row>
    <row r="1023" spans="1:14" ht="15" customHeight="1" x14ac:dyDescent="0.4">
      <c r="A1023" s="1"/>
      <c r="B1023" s="4"/>
      <c r="C1023" s="116"/>
      <c r="D1023" s="4"/>
      <c r="E1023" s="117"/>
      <c r="F1023" s="4"/>
    </row>
  </sheetData>
  <mergeCells count="145">
    <mergeCell ref="B204:C204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101:A102"/>
    <mergeCell ref="B101:B102"/>
    <mergeCell ref="C101:C102"/>
    <mergeCell ref="D101:D102"/>
    <mergeCell ref="E101:E102"/>
    <mergeCell ref="A31:A32"/>
    <mergeCell ref="B31:B32"/>
    <mergeCell ref="C31:C32"/>
    <mergeCell ref="D31:D32"/>
    <mergeCell ref="E31:E32"/>
    <mergeCell ref="H186:J186"/>
    <mergeCell ref="H188:I188"/>
    <mergeCell ref="H147:H148"/>
    <mergeCell ref="I147:I148"/>
    <mergeCell ref="J147:J148"/>
    <mergeCell ref="F27:F28"/>
    <mergeCell ref="F29:F30"/>
    <mergeCell ref="I29:J29"/>
    <mergeCell ref="I33:J33"/>
    <mergeCell ref="I35:J35"/>
    <mergeCell ref="H108:H109"/>
    <mergeCell ref="I108:I109"/>
    <mergeCell ref="J108:J109"/>
    <mergeCell ref="I67:J67"/>
    <mergeCell ref="H137:H138"/>
    <mergeCell ref="I137:I138"/>
    <mergeCell ref="J137:J138"/>
    <mergeCell ref="H139:H140"/>
    <mergeCell ref="I149:I150"/>
    <mergeCell ref="F101:F102"/>
    <mergeCell ref="H131:H132"/>
    <mergeCell ref="J133:J134"/>
    <mergeCell ref="H141:H142"/>
    <mergeCell ref="I141:I142"/>
    <mergeCell ref="J141:J142"/>
    <mergeCell ref="K141:K142"/>
    <mergeCell ref="L141:L142"/>
    <mergeCell ref="H145:H146"/>
    <mergeCell ref="I145:J146"/>
    <mergeCell ref="K145:K146"/>
    <mergeCell ref="L145:L146"/>
    <mergeCell ref="J143:J144"/>
    <mergeCell ref="H143:H144"/>
    <mergeCell ref="I143:I144"/>
    <mergeCell ref="T32:T33"/>
    <mergeCell ref="Q34:Q35"/>
    <mergeCell ref="T34:T35"/>
    <mergeCell ref="I72:J72"/>
    <mergeCell ref="Q44:Q45"/>
    <mergeCell ref="T44:T45"/>
    <mergeCell ref="Q46:Q47"/>
    <mergeCell ref="T46:T47"/>
    <mergeCell ref="I55:J55"/>
    <mergeCell ref="I70:J70"/>
    <mergeCell ref="Q32:Q33"/>
    <mergeCell ref="I139:I140"/>
    <mergeCell ref="J139:J140"/>
    <mergeCell ref="K139:K140"/>
    <mergeCell ref="I1:I2"/>
    <mergeCell ref="J1:M1"/>
    <mergeCell ref="J2:M6"/>
    <mergeCell ref="H3:I3"/>
    <mergeCell ref="H4:I4"/>
    <mergeCell ref="M137:M138"/>
    <mergeCell ref="H135:H136"/>
    <mergeCell ref="I135:I136"/>
    <mergeCell ref="J135:J136"/>
    <mergeCell ref="I133:I134"/>
    <mergeCell ref="H133:H134"/>
    <mergeCell ref="K133:K134"/>
    <mergeCell ref="L133:L134"/>
    <mergeCell ref="I131:I132"/>
    <mergeCell ref="L108:L109"/>
    <mergeCell ref="M108:M109"/>
    <mergeCell ref="M155:M156"/>
    <mergeCell ref="L139:L140"/>
    <mergeCell ref="M139:M140"/>
    <mergeCell ref="M133:M134"/>
    <mergeCell ref="K135:K136"/>
    <mergeCell ref="L135:L136"/>
    <mergeCell ref="M135:M136"/>
    <mergeCell ref="K137:K138"/>
    <mergeCell ref="L137:L138"/>
    <mergeCell ref="K147:K148"/>
    <mergeCell ref="L147:L148"/>
    <mergeCell ref="M147:M148"/>
    <mergeCell ref="K143:K144"/>
    <mergeCell ref="L143:L144"/>
    <mergeCell ref="M143:M144"/>
    <mergeCell ref="M145:M146"/>
    <mergeCell ref="M141:M142"/>
    <mergeCell ref="M149:M150"/>
    <mergeCell ref="L149:L150"/>
    <mergeCell ref="K149:K150"/>
    <mergeCell ref="D5:F5"/>
    <mergeCell ref="H5:I5"/>
    <mergeCell ref="M131:M132"/>
    <mergeCell ref="J131:J132"/>
    <mergeCell ref="K131:K132"/>
    <mergeCell ref="L131:L132"/>
    <mergeCell ref="F31:F32"/>
    <mergeCell ref="H129:H130"/>
    <mergeCell ref="I129:I130"/>
    <mergeCell ref="K129:K130"/>
    <mergeCell ref="L129:L130"/>
    <mergeCell ref="M129:M130"/>
    <mergeCell ref="I78:J78"/>
    <mergeCell ref="K108:K109"/>
    <mergeCell ref="D6:F6"/>
    <mergeCell ref="H6:I6"/>
    <mergeCell ref="H149:H150"/>
    <mergeCell ref="H157:H158"/>
    <mergeCell ref="I157:I158"/>
    <mergeCell ref="J157:J158"/>
    <mergeCell ref="K157:K158"/>
    <mergeCell ref="L157:L158"/>
    <mergeCell ref="M157:M158"/>
    <mergeCell ref="H151:H152"/>
    <mergeCell ref="I151:I152"/>
    <mergeCell ref="J151:J152"/>
    <mergeCell ref="K151:K152"/>
    <mergeCell ref="L151:L152"/>
    <mergeCell ref="M151:M152"/>
    <mergeCell ref="H153:H154"/>
    <mergeCell ref="I153:I154"/>
    <mergeCell ref="J153:J154"/>
    <mergeCell ref="K153:K154"/>
    <mergeCell ref="L153:L154"/>
    <mergeCell ref="M153:M154"/>
    <mergeCell ref="H155:H156"/>
    <mergeCell ref="I155:I156"/>
    <mergeCell ref="J155:J156"/>
    <mergeCell ref="K155:K156"/>
    <mergeCell ref="L155:L156"/>
  </mergeCells>
  <phoneticPr fontId="79" type="noConversion"/>
  <hyperlinks>
    <hyperlink ref="J18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2023-03-15T06:26:52Z</cp:lastPrinted>
  <dcterms:created xsi:type="dcterms:W3CDTF">2003-05-15T11:10:45Z</dcterms:created>
  <dcterms:modified xsi:type="dcterms:W3CDTF">2024-06-28T11:34:31Z</dcterms:modified>
</cp:coreProperties>
</file>