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SL\Pasūtījuma lapas\EU un UK pasutijuma lapa pilnā\2024\October\"/>
    </mc:Choice>
  </mc:AlternateContent>
  <xr:revisionPtr revIDLastSave="0" documentId="13_ncr:1_{AC2BA112-DA06-4A29-8484-1E5AD2E301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definedNames>
    <definedName name="_xlnm.Print_Area" localSheetId="0">'2023'!$A$1:$M$234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F197" i="1" l="1"/>
  <c r="F207" i="1"/>
  <c r="F203" i="1"/>
  <c r="F100" i="1"/>
  <c r="F102" i="1"/>
  <c r="F98" i="1"/>
  <c r="F82" i="1"/>
  <c r="F43" i="1"/>
  <c r="F24" i="1"/>
  <c r="F22" i="1"/>
  <c r="F21" i="1"/>
  <c r="F20" i="1"/>
  <c r="M35" i="1"/>
  <c r="F242" i="1"/>
  <c r="F241" i="1"/>
  <c r="F240" i="1"/>
  <c r="F239" i="1"/>
  <c r="F238" i="1"/>
  <c r="F237" i="1"/>
  <c r="M145" i="1"/>
  <c r="M122" i="1"/>
  <c r="M121" i="1"/>
  <c r="M112" i="1"/>
  <c r="M111" i="1"/>
  <c r="M110" i="1"/>
  <c r="M109" i="1"/>
  <c r="M89" i="1"/>
  <c r="F174" i="1"/>
  <c r="F154" i="1"/>
  <c r="F124" i="1"/>
  <c r="F143" i="1"/>
  <c r="F119" i="1"/>
  <c r="F118" i="1"/>
  <c r="F117" i="1"/>
  <c r="F116" i="1"/>
  <c r="F115" i="1"/>
  <c r="F99" i="1"/>
  <c r="F16" i="1"/>
  <c r="F17" i="1"/>
  <c r="M20" i="1" l="1"/>
  <c r="F50" i="1" l="1"/>
  <c r="F67" i="1"/>
  <c r="M92" i="1"/>
  <c r="M91" i="1"/>
  <c r="M90" i="1"/>
  <c r="M84" i="1"/>
  <c r="F163" i="1"/>
  <c r="F137" i="1"/>
  <c r="F244" i="1"/>
  <c r="F243" i="1"/>
  <c r="F251" i="1"/>
  <c r="F234" i="1"/>
  <c r="F146" i="1"/>
  <c r="F38" i="1"/>
  <c r="F83" i="1"/>
  <c r="M98" i="1"/>
  <c r="F18" i="1"/>
  <c r="F15" i="1"/>
  <c r="M19" i="1"/>
  <c r="M124" i="1"/>
  <c r="F257" i="1" l="1"/>
  <c r="F256" i="1"/>
  <c r="F255" i="1"/>
  <c r="F254" i="1"/>
  <c r="F253" i="1"/>
  <c r="F252" i="1"/>
  <c r="F250" i="1"/>
  <c r="F249" i="1"/>
  <c r="F248" i="1"/>
  <c r="F247" i="1"/>
  <c r="F246" i="1"/>
  <c r="F245" i="1"/>
  <c r="F236" i="1"/>
  <c r="F235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M199" i="1"/>
  <c r="F204" i="1"/>
  <c r="F202" i="1"/>
  <c r="M197" i="1"/>
  <c r="F201" i="1"/>
  <c r="M196" i="1"/>
  <c r="F200" i="1"/>
  <c r="M195" i="1"/>
  <c r="F199" i="1"/>
  <c r="M194" i="1"/>
  <c r="F198" i="1"/>
  <c r="M193" i="1"/>
  <c r="F196" i="1"/>
  <c r="M192" i="1"/>
  <c r="F195" i="1"/>
  <c r="M191" i="1"/>
  <c r="F194" i="1"/>
  <c r="M190" i="1"/>
  <c r="M189" i="1"/>
  <c r="F192" i="1"/>
  <c r="M188" i="1"/>
  <c r="F191" i="1"/>
  <c r="M187" i="1"/>
  <c r="F190" i="1"/>
  <c r="M186" i="1"/>
  <c r="F189" i="1"/>
  <c r="M185" i="1"/>
  <c r="F188" i="1"/>
  <c r="M184" i="1"/>
  <c r="F187" i="1"/>
  <c r="M183" i="1"/>
  <c r="F186" i="1"/>
  <c r="M182" i="1"/>
  <c r="F185" i="1"/>
  <c r="M181" i="1"/>
  <c r="F184" i="1"/>
  <c r="M180" i="1"/>
  <c r="F183" i="1"/>
  <c r="F182" i="1"/>
  <c r="M179" i="1"/>
  <c r="F181" i="1"/>
  <c r="M178" i="1"/>
  <c r="F180" i="1"/>
  <c r="F179" i="1"/>
  <c r="F178" i="1"/>
  <c r="F177" i="1"/>
  <c r="M175" i="1"/>
  <c r="F176" i="1"/>
  <c r="F175" i="1"/>
  <c r="M173" i="1"/>
  <c r="F173" i="1"/>
  <c r="F172" i="1"/>
  <c r="M171" i="1"/>
  <c r="F171" i="1"/>
  <c r="M169" i="1"/>
  <c r="F170" i="1"/>
  <c r="F169" i="1"/>
  <c r="M167" i="1"/>
  <c r="F168" i="1"/>
  <c r="F167" i="1"/>
  <c r="M165" i="1"/>
  <c r="F166" i="1"/>
  <c r="M163" i="1"/>
  <c r="F165" i="1"/>
  <c r="F164" i="1"/>
  <c r="M161" i="1"/>
  <c r="F162" i="1"/>
  <c r="M159" i="1"/>
  <c r="F160" i="1"/>
  <c r="F159" i="1"/>
  <c r="M157" i="1"/>
  <c r="F158" i="1"/>
  <c r="F157" i="1"/>
  <c r="M155" i="1"/>
  <c r="F156" i="1"/>
  <c r="F155" i="1"/>
  <c r="M153" i="1"/>
  <c r="F153" i="1"/>
  <c r="F152" i="1"/>
  <c r="M151" i="1"/>
  <c r="F151" i="1"/>
  <c r="F150" i="1"/>
  <c r="M149" i="1"/>
  <c r="F149" i="1"/>
  <c r="F148" i="1"/>
  <c r="M147" i="1"/>
  <c r="F147" i="1"/>
  <c r="F145" i="1"/>
  <c r="M143" i="1"/>
  <c r="F144" i="1"/>
  <c r="F142" i="1"/>
  <c r="M141" i="1"/>
  <c r="F141" i="1"/>
  <c r="F140" i="1"/>
  <c r="M139" i="1"/>
  <c r="F139" i="1"/>
  <c r="F138" i="1"/>
  <c r="F136" i="1"/>
  <c r="M137" i="1"/>
  <c r="F135" i="1"/>
  <c r="M136" i="1"/>
  <c r="F134" i="1"/>
  <c r="M135" i="1"/>
  <c r="F133" i="1"/>
  <c r="M134" i="1"/>
  <c r="F132" i="1"/>
  <c r="M133" i="1"/>
  <c r="F131" i="1"/>
  <c r="M132" i="1"/>
  <c r="F130" i="1"/>
  <c r="M131" i="1"/>
  <c r="F129" i="1"/>
  <c r="M130" i="1"/>
  <c r="F128" i="1"/>
  <c r="M129" i="1"/>
  <c r="F127" i="1"/>
  <c r="M128" i="1"/>
  <c r="F126" i="1"/>
  <c r="M127" i="1"/>
  <c r="M126" i="1"/>
  <c r="F125" i="1"/>
  <c r="M125" i="1"/>
  <c r="F123" i="1"/>
  <c r="M123" i="1"/>
  <c r="F122" i="1"/>
  <c r="M120" i="1"/>
  <c r="F120" i="1"/>
  <c r="M118" i="1"/>
  <c r="F114" i="1"/>
  <c r="M117" i="1"/>
  <c r="F113" i="1"/>
  <c r="M116" i="1"/>
  <c r="F112" i="1"/>
  <c r="M115" i="1"/>
  <c r="M114" i="1"/>
  <c r="M113" i="1"/>
  <c r="F109" i="1"/>
  <c r="M108" i="1"/>
  <c r="F108" i="1"/>
  <c r="M107" i="1"/>
  <c r="F107" i="1"/>
  <c r="M106" i="1"/>
  <c r="F106" i="1"/>
  <c r="M105" i="1"/>
  <c r="F105" i="1"/>
  <c r="M104" i="1"/>
  <c r="F104" i="1"/>
  <c r="F103" i="1"/>
  <c r="M102" i="1"/>
  <c r="M101" i="1"/>
  <c r="M100" i="1"/>
  <c r="M99" i="1"/>
  <c r="F101" i="1"/>
  <c r="M97" i="1"/>
  <c r="F97" i="1"/>
  <c r="M96" i="1"/>
  <c r="F96" i="1"/>
  <c r="M95" i="1"/>
  <c r="F95" i="1"/>
  <c r="M94" i="1"/>
  <c r="F94" i="1"/>
  <c r="M88" i="1"/>
  <c r="F93" i="1"/>
  <c r="M87" i="1"/>
  <c r="F92" i="1"/>
  <c r="M86" i="1"/>
  <c r="F91" i="1"/>
  <c r="M83" i="1"/>
  <c r="F90" i="1"/>
  <c r="M82" i="1"/>
  <c r="F89" i="1"/>
  <c r="M80" i="1"/>
  <c r="F88" i="1"/>
  <c r="M79" i="1"/>
  <c r="F87" i="1"/>
  <c r="F86" i="1"/>
  <c r="M77" i="1"/>
  <c r="F85" i="1"/>
  <c r="M76" i="1"/>
  <c r="M75" i="1"/>
  <c r="F84" i="1"/>
  <c r="M74" i="1"/>
  <c r="F81" i="1"/>
  <c r="S77" i="1"/>
  <c r="M73" i="1"/>
  <c r="M72" i="1"/>
  <c r="F80" i="1"/>
  <c r="R75" i="1"/>
  <c r="M71" i="1"/>
  <c r="F79" i="1"/>
  <c r="R74" i="1"/>
  <c r="S74" i="1" s="1"/>
  <c r="T74" i="1" s="1"/>
  <c r="M70" i="1"/>
  <c r="F78" i="1"/>
  <c r="R73" i="1"/>
  <c r="S73" i="1" s="1"/>
  <c r="T73" i="1" s="1"/>
  <c r="M69" i="1"/>
  <c r="F77" i="1"/>
  <c r="R72" i="1"/>
  <c r="M68" i="1"/>
  <c r="F76" i="1"/>
  <c r="R71" i="1"/>
  <c r="M67" i="1"/>
  <c r="F75" i="1"/>
  <c r="R70" i="1"/>
  <c r="S70" i="1" s="1"/>
  <c r="T70" i="1" s="1"/>
  <c r="M66" i="1"/>
  <c r="F74" i="1"/>
  <c r="R69" i="1"/>
  <c r="S69" i="1" s="1"/>
  <c r="T69" i="1" s="1"/>
  <c r="M65" i="1"/>
  <c r="F73" i="1"/>
  <c r="R68" i="1"/>
  <c r="M64" i="1"/>
  <c r="F72" i="1"/>
  <c r="R67" i="1"/>
  <c r="M63" i="1"/>
  <c r="F71" i="1"/>
  <c r="M62" i="1"/>
  <c r="F70" i="1"/>
  <c r="R65" i="1"/>
  <c r="M61" i="1"/>
  <c r="F69" i="1"/>
  <c r="R64" i="1"/>
  <c r="M60" i="1"/>
  <c r="F68" i="1"/>
  <c r="R63" i="1"/>
  <c r="S63" i="1" s="1"/>
  <c r="T63" i="1" s="1"/>
  <c r="M59" i="1"/>
  <c r="R62" i="1"/>
  <c r="S62" i="1" s="1"/>
  <c r="T62" i="1" s="1"/>
  <c r="M58" i="1"/>
  <c r="F66" i="1"/>
  <c r="R61" i="1"/>
  <c r="M57" i="1"/>
  <c r="F65" i="1"/>
  <c r="R60" i="1"/>
  <c r="M56" i="1"/>
  <c r="F64" i="1"/>
  <c r="R59" i="1"/>
  <c r="S59" i="1" s="1"/>
  <c r="T59" i="1" s="1"/>
  <c r="M55" i="1"/>
  <c r="M54" i="1"/>
  <c r="F63" i="1"/>
  <c r="R57" i="1"/>
  <c r="M53" i="1"/>
  <c r="F62" i="1"/>
  <c r="R56" i="1"/>
  <c r="S56" i="1" s="1"/>
  <c r="T56" i="1" s="1"/>
  <c r="M52" i="1"/>
  <c r="F61" i="1"/>
  <c r="M50" i="1"/>
  <c r="F59" i="1"/>
  <c r="M49" i="1"/>
  <c r="F58" i="1"/>
  <c r="M48" i="1"/>
  <c r="F57" i="1"/>
  <c r="M47" i="1"/>
  <c r="F56" i="1"/>
  <c r="M46" i="1"/>
  <c r="F55" i="1"/>
  <c r="M45" i="1"/>
  <c r="F54" i="1"/>
  <c r="M44" i="1"/>
  <c r="F53" i="1"/>
  <c r="M43" i="1"/>
  <c r="F52" i="1"/>
  <c r="R46" i="1"/>
  <c r="S46" i="1" s="1"/>
  <c r="T46" i="1" s="1"/>
  <c r="M42" i="1"/>
  <c r="F51" i="1"/>
  <c r="M41" i="1"/>
  <c r="R44" i="1"/>
  <c r="S44" i="1" s="1"/>
  <c r="T44" i="1" s="1"/>
  <c r="M40" i="1"/>
  <c r="F49" i="1"/>
  <c r="M39" i="1"/>
  <c r="F48" i="1"/>
  <c r="M38" i="1"/>
  <c r="F47" i="1"/>
  <c r="M37" i="1"/>
  <c r="F46" i="1"/>
  <c r="M34" i="1"/>
  <c r="F45" i="1"/>
  <c r="M33" i="1"/>
  <c r="M32" i="1"/>
  <c r="F44" i="1"/>
  <c r="M31" i="1"/>
  <c r="R36" i="1"/>
  <c r="F42" i="1"/>
  <c r="R34" i="1"/>
  <c r="M30" i="1"/>
  <c r="F41" i="1"/>
  <c r="M29" i="1"/>
  <c r="R32" i="1"/>
  <c r="S32" i="1" s="1"/>
  <c r="T32" i="1" s="1"/>
  <c r="M28" i="1"/>
  <c r="F39" i="1"/>
  <c r="M27" i="1"/>
  <c r="F37" i="1"/>
  <c r="M26" i="1"/>
  <c r="R29" i="1"/>
  <c r="S29" i="1" s="1"/>
  <c r="T29" i="1" s="1"/>
  <c r="M25" i="1"/>
  <c r="F35" i="1"/>
  <c r="Q28" i="1"/>
  <c r="M24" i="1"/>
  <c r="Q27" i="1"/>
  <c r="M23" i="1"/>
  <c r="F33" i="1"/>
  <c r="Q26" i="1"/>
  <c r="M22" i="1"/>
  <c r="F32" i="1"/>
  <c r="Q25" i="1"/>
  <c r="R25" i="1" s="1"/>
  <c r="S25" i="1" s="1"/>
  <c r="M21" i="1"/>
  <c r="F31" i="1"/>
  <c r="Q24" i="1"/>
  <c r="R24" i="1" s="1"/>
  <c r="S24" i="1" s="1"/>
  <c r="M18" i="1"/>
  <c r="Q23" i="1"/>
  <c r="M17" i="1"/>
  <c r="F30" i="1"/>
  <c r="Q22" i="1"/>
  <c r="F29" i="1"/>
  <c r="Q21" i="1"/>
  <c r="R21" i="1" s="1"/>
  <c r="S21" i="1" s="1"/>
  <c r="M16" i="1"/>
  <c r="F28" i="1"/>
  <c r="Q20" i="1"/>
  <c r="R20" i="1" s="1"/>
  <c r="S20" i="1" s="1"/>
  <c r="M15" i="1"/>
  <c r="F27" i="1"/>
  <c r="T19" i="1"/>
  <c r="M14" i="1"/>
  <c r="F26" i="1"/>
  <c r="T18" i="1"/>
  <c r="M13" i="1"/>
  <c r="F25" i="1"/>
  <c r="T17" i="1"/>
  <c r="M12" i="1"/>
  <c r="F23" i="1"/>
  <c r="T16" i="1"/>
  <c r="M11" i="1"/>
  <c r="F19" i="1"/>
  <c r="T15" i="1"/>
  <c r="M10" i="1"/>
  <c r="F14" i="1"/>
  <c r="T14" i="1"/>
  <c r="F13" i="1"/>
  <c r="F12" i="1"/>
  <c r="F11" i="1"/>
  <c r="M8" i="1"/>
  <c r="F10" i="1"/>
  <c r="F9" i="1"/>
  <c r="F8" i="1"/>
  <c r="M203" i="1" l="1"/>
  <c r="M201" i="1"/>
  <c r="R22" i="1"/>
  <c r="S22" i="1" s="1"/>
  <c r="R26" i="1"/>
  <c r="S26" i="1" s="1"/>
  <c r="S36" i="1"/>
  <c r="T36" i="1" s="1"/>
  <c r="S57" i="1"/>
  <c r="T57" i="1" s="1"/>
  <c r="S60" i="1"/>
  <c r="T60" i="1" s="1"/>
  <c r="S64" i="1"/>
  <c r="T64" i="1" s="1"/>
  <c r="S67" i="1"/>
  <c r="T67" i="1" s="1"/>
  <c r="S71" i="1"/>
  <c r="T71" i="1" s="1"/>
  <c r="S75" i="1"/>
  <c r="T75" i="1" s="1"/>
  <c r="R23" i="1"/>
  <c r="S23" i="1" s="1"/>
  <c r="R27" i="1"/>
  <c r="S27" i="1" s="1"/>
  <c r="R28" i="1"/>
  <c r="S28" i="1" s="1"/>
  <c r="S34" i="1"/>
  <c r="T34" i="1" s="1"/>
  <c r="S61" i="1"/>
  <c r="T61" i="1" s="1"/>
  <c r="S65" i="1"/>
  <c r="T65" i="1" s="1"/>
  <c r="S68" i="1"/>
  <c r="T68" i="1" s="1"/>
  <c r="S72" i="1"/>
  <c r="T72" i="1" s="1"/>
  <c r="M202" i="1" l="1"/>
  <c r="H202" i="1"/>
  <c r="M204" i="1"/>
  <c r="M205" i="1" l="1"/>
</calcChain>
</file>

<file path=xl/sharedStrings.xml><?xml version="1.0" encoding="utf-8"?>
<sst xmlns="http://schemas.openxmlformats.org/spreadsheetml/2006/main" count="920" uniqueCount="596">
  <si>
    <t>Order list</t>
  </si>
  <si>
    <t>30-45%</t>
  </si>
  <si>
    <t>SIA NORWEX BALTIC
Reg. No. 40003661074
Mazā Krasta 83, Riga, LV-1003 e-mail: norwexlatvia@norwex.com
Phone:+371 678 16 216</t>
  </si>
  <si>
    <t>Name and Surname:</t>
  </si>
  <si>
    <t>Phone:</t>
  </si>
  <si>
    <t>Delivery address:</t>
  </si>
  <si>
    <t>Post Nr. -</t>
  </si>
  <si>
    <t>Code</t>
  </si>
  <si>
    <t>Microfiber cloths</t>
  </si>
  <si>
    <t>Color</t>
  </si>
  <si>
    <t>Price</t>
  </si>
  <si>
    <t>Piece</t>
  </si>
  <si>
    <t>Sum</t>
  </si>
  <si>
    <t>Masks</t>
  </si>
  <si>
    <t xml:space="preserve">Sum </t>
  </si>
  <si>
    <t>Bird</t>
  </si>
  <si>
    <t>Grey</t>
  </si>
  <si>
    <t>Dots</t>
  </si>
  <si>
    <t>Blue Ikat</t>
  </si>
  <si>
    <t>Face Mask BL Adult Dark Geometric 15x11cm EU</t>
  </si>
  <si>
    <t>Dark Geometric</t>
  </si>
  <si>
    <t>Marble</t>
  </si>
  <si>
    <t>Turquoise</t>
  </si>
  <si>
    <t>Dragon</t>
  </si>
  <si>
    <t>Charcoal</t>
  </si>
  <si>
    <t>Unicorn</t>
  </si>
  <si>
    <t>Cleaning products</t>
  </si>
  <si>
    <t>Tech</t>
  </si>
  <si>
    <t>Spray Bottle 250ml</t>
  </si>
  <si>
    <t xml:space="preserve">Blue    </t>
  </si>
  <si>
    <t>Norwex Blue With Blush Trim</t>
  </si>
  <si>
    <t>ForEver Glass Spray Bottle Silicone Bumper</t>
  </si>
  <si>
    <t xml:space="preserve"> White/Clear</t>
  </si>
  <si>
    <t>Forest</t>
  </si>
  <si>
    <t>Sea Mist</t>
  </si>
  <si>
    <t>Denim</t>
  </si>
  <si>
    <t>0</t>
  </si>
  <si>
    <t xml:space="preserve">ForEver Glass Spray Bottle Silicone Bumper </t>
  </si>
  <si>
    <t>Teal</t>
  </si>
  <si>
    <t xml:space="preserve">ForEver Glass Foaming Soap Dispenser Silicone Bumpter 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</si>
  <si>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</si>
  <si>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</si>
  <si>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</si>
  <si>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</si>
  <si>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</si>
  <si>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</si>
  <si>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</si>
  <si>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</si>
  <si>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</si>
  <si>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</si>
  <si>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</si>
  <si>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</si>
  <si>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</si>
  <si>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</si>
  <si>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</si>
  <si>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</si>
  <si>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</si>
  <si>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</si>
  <si>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</si>
  <si>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</si>
  <si>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</si>
  <si>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</si>
  <si>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</si>
  <si>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</si>
  <si>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</si>
  <si>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</si>
  <si>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</si>
  <si>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</si>
  <si>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</si>
  <si>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</si>
  <si>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 xml:space="preserve">EnviroSponges BL 15.2x10.2cm, 2 Pack </t>
  </si>
  <si>
    <t>Gab. cena</t>
  </si>
  <si>
    <t>E30504</t>
  </si>
  <si>
    <t>Amethyst/Blue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</si>
  <si>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</si>
  <si>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</si>
  <si>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</si>
  <si>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</si>
  <si>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</si>
  <si>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</si>
  <si>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</si>
  <si>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</si>
  <si>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</si>
  <si>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</si>
  <si>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</si>
  <si>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</si>
  <si>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</si>
  <si>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</si>
  <si>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</si>
  <si>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</si>
  <si>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</si>
  <si>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</si>
  <si>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</si>
  <si>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</si>
  <si>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</si>
  <si>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</si>
  <si>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</si>
  <si>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</si>
  <si>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</si>
  <si>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</si>
  <si>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</si>
  <si>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358126</t>
  </si>
  <si>
    <t>Biogradable Utensils 4xForks,4xSpoons,4xKnives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</si>
  <si>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</si>
  <si>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</si>
  <si>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</si>
  <si>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</si>
  <si>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</si>
  <si>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</si>
  <si>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</si>
  <si>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</si>
  <si>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</si>
  <si>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</si>
  <si>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358085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</si>
  <si>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</si>
  <si>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</si>
  <si>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</si>
  <si>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</si>
  <si>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</si>
  <si>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</si>
  <si>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</si>
  <si>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</si>
  <si>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Kitchen cloths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</si>
  <si>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</si>
  <si>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</si>
  <si>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</si>
  <si>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</si>
  <si>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</si>
  <si>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</si>
  <si>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</si>
  <si>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UltraZyme Dish Powder 450g</t>
  </si>
  <si>
    <t>Rinse Aid Plus 355ml</t>
  </si>
  <si>
    <t>403876</t>
  </si>
  <si>
    <t>Heavy Duty Kitchen Degreaser</t>
  </si>
  <si>
    <t>403447</t>
  </si>
  <si>
    <t>Ultra Power Plus Laundry Detergent 1kg</t>
  </si>
  <si>
    <t>Graphite Teal</t>
  </si>
  <si>
    <t>403448</t>
  </si>
  <si>
    <t>Ultra Power Plus Laundry Detergent 500g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</si>
  <si>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</si>
  <si>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</si>
  <si>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</si>
  <si>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</si>
  <si>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</si>
  <si>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</si>
  <si>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</si>
  <si>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</si>
  <si>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</si>
  <si>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</si>
  <si>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</si>
  <si>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</si>
  <si>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</si>
  <si>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</si>
  <si>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</si>
  <si>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</si>
  <si>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</si>
  <si>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</si>
  <si>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</si>
  <si>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</si>
  <si>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</si>
  <si>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</si>
  <si>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</si>
  <si>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</si>
  <si>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</si>
  <si>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</si>
  <si>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</si>
  <si>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pelēks/dz. m.</t>
  </si>
  <si>
    <t>Mould and Mildew Stain Remover, 355 ml</t>
  </si>
  <si>
    <t xml:space="preserve">All-Purpose Cream Cleaner 113g </t>
  </si>
  <si>
    <t>403510</t>
  </si>
  <si>
    <t>Leather Shine 150ml</t>
  </si>
  <si>
    <t>Mop systems, products for the floor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</si>
  <si>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</si>
  <si>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</si>
  <si>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</si>
  <si>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</si>
  <si>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</si>
  <si>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</si>
  <si>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</si>
  <si>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</si>
  <si>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</si>
  <si>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</si>
  <si>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</si>
  <si>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</si>
  <si>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</si>
  <si>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</si>
  <si>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</si>
  <si>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</si>
  <si>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</si>
  <si>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</si>
  <si>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</si>
  <si>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</si>
  <si>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</si>
  <si>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</si>
  <si>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</si>
  <si>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</si>
  <si>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</si>
  <si>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</si>
  <si>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</si>
  <si>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</si>
  <si>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</si>
  <si>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</si>
  <si>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</si>
  <si>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</si>
  <si>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</si>
  <si>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</si>
  <si>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For Pets</t>
  </si>
  <si>
    <t>Spray Mop Attachment 250ml</t>
  </si>
  <si>
    <t>Pet Towel 60x100cm</t>
  </si>
  <si>
    <t>Mop and handle wall hanger 35 cm</t>
  </si>
  <si>
    <t>Towels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</si>
  <si>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</si>
  <si>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</si>
  <si>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</si>
  <si>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</si>
  <si>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</si>
  <si>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</si>
  <si>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</si>
  <si>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</si>
  <si>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</si>
  <si>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</si>
  <si>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</si>
  <si>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</si>
  <si>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</si>
  <si>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</si>
  <si>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</si>
  <si>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</si>
  <si>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</si>
  <si>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Sets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</si>
  <si>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</si>
  <si>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</si>
  <si>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</si>
  <si>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</si>
  <si>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</si>
  <si>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</si>
  <si>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</si>
  <si>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</si>
  <si>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</si>
  <si>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</si>
  <si>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GSK-2</t>
  </si>
  <si>
    <t>Rubber broom system Black Charcoal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</si>
  <si>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</si>
  <si>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</si>
  <si>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</si>
  <si>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</si>
  <si>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</si>
  <si>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</si>
  <si>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</si>
  <si>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</si>
  <si>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</si>
  <si>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</si>
  <si>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</si>
  <si>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</si>
  <si>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</si>
  <si>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</si>
  <si>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</si>
  <si>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</si>
  <si>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Products for personal hygiene</t>
  </si>
  <si>
    <t>Travel Bags S-M-L Set of 3</t>
  </si>
  <si>
    <t>E32003</t>
  </si>
  <si>
    <t>Superior XL mop System Without Handle Telescopic</t>
  </si>
  <si>
    <t>Purple/Green/Blu</t>
  </si>
  <si>
    <t>SBK-3</t>
  </si>
  <si>
    <t>Hand-held Grout set (356404+357054)</t>
  </si>
  <si>
    <t>SBK-4</t>
  </si>
  <si>
    <t>Clean Grout System (356404+356001)</t>
  </si>
  <si>
    <t>Vanilla Teal Graphit</t>
  </si>
  <si>
    <t>Denim Lavender Vanilla</t>
  </si>
  <si>
    <t>ASK-3</t>
  </si>
  <si>
    <t>Outdoor Broom System (356008+356001)</t>
  </si>
  <si>
    <t xml:space="preserve">Striped Graphite-Vanilla </t>
  </si>
  <si>
    <t>Lavender/Graphite</t>
  </si>
  <si>
    <t xml:space="preserve">Facial Pads 5.7x5.7cm, Set of 5 </t>
  </si>
  <si>
    <t>Purple</t>
  </si>
  <si>
    <t>309075</t>
  </si>
  <si>
    <t>309091</t>
  </si>
  <si>
    <t>Promotional materials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</si>
  <si>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</si>
  <si>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</si>
  <si>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</si>
  <si>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</si>
  <si>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</si>
  <si>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</si>
  <si>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</si>
  <si>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</si>
  <si>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</si>
  <si>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</si>
  <si>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Silver Care Tootbrush  SOFT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</si>
  <si>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</si>
  <si>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</si>
  <si>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</si>
  <si>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</si>
  <si>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</si>
  <si>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</si>
  <si>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</si>
  <si>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</si>
  <si>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</si>
  <si>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</si>
  <si>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</si>
  <si>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</si>
  <si>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</si>
  <si>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</si>
  <si>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</si>
  <si>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</si>
  <si>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</si>
  <si>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</si>
  <si>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</si>
  <si>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Goods for children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</si>
  <si>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</si>
  <si>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</si>
  <si>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</si>
  <si>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</si>
  <si>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</si>
  <si>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</si>
  <si>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</si>
  <si>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</si>
  <si>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</si>
  <si>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</si>
  <si>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</si>
  <si>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</si>
  <si>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</si>
  <si>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</si>
  <si>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</si>
  <si>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</si>
  <si>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</si>
  <si>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</si>
  <si>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</si>
  <si>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</si>
  <si>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</si>
  <si>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</si>
  <si>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</si>
  <si>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</si>
  <si>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</si>
  <si>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</si>
  <si>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</si>
  <si>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</si>
  <si>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</si>
  <si>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</si>
  <si>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</si>
  <si>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</si>
  <si>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</si>
  <si>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</si>
  <si>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</si>
  <si>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Amount for payment: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</si>
  <si>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</si>
  <si>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</si>
  <si>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</si>
  <si>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</si>
  <si>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</si>
  <si>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</si>
  <si>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</si>
  <si>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Cosmetic products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</si>
  <si>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</si>
  <si>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</si>
  <si>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</si>
  <si>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</si>
  <si>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</si>
  <si>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</si>
  <si>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Lysere Sunscreen SPF30, 50ml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</si>
  <si>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</si>
  <si>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</si>
  <si>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</si>
  <si>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</si>
  <si>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</si>
  <si>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</si>
  <si>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</si>
  <si>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</si>
  <si>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</si>
  <si>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</si>
  <si>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</si>
  <si>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</si>
  <si>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</si>
  <si>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</si>
  <si>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</si>
  <si>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</si>
  <si>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</si>
  <si>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</si>
  <si>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</si>
  <si>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</si>
  <si>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</si>
  <si>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Scrubby corner cloth, 35x35 cm</t>
  </si>
  <si>
    <t>rose quartz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</si>
  <si>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</si>
  <si>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</si>
  <si>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</si>
  <si>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</si>
  <si>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</si>
  <si>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</si>
  <si>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</si>
  <si>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</si>
  <si>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Cleansing Facial Powder - Refill, 45 g</t>
  </si>
  <si>
    <t>Cleansing Facial Powder, 45 g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</si>
  <si>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</si>
  <si>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</si>
  <si>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</si>
  <si>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</si>
  <si>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</si>
  <si>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</si>
  <si>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</si>
  <si>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</si>
  <si>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</si>
  <si>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</si>
  <si>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</si>
  <si>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</si>
  <si>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</si>
  <si>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EnviroScrub Dual-Sided Cloths, 16x16cm, Pack of 3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</si>
  <si>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</si>
  <si>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</si>
  <si>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</si>
  <si>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</si>
  <si>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</si>
  <si>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</si>
  <si>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</si>
  <si>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</si>
  <si>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</si>
  <si>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</si>
  <si>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</si>
  <si>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</si>
  <si>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</si>
  <si>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</si>
  <si>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</si>
  <si>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</si>
  <si>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</si>
  <si>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</si>
  <si>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</si>
  <si>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</si>
  <si>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Kids Optic Scarf 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</si>
  <si>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</si>
  <si>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</si>
  <si>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</si>
  <si>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</si>
  <si>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</si>
  <si>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</si>
  <si>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</si>
  <si>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</si>
  <si>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</si>
  <si>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</si>
  <si>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</si>
  <si>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</si>
  <si>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</si>
  <si>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</si>
  <si>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</si>
  <si>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</si>
  <si>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</si>
  <si>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</si>
  <si>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</si>
  <si>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</si>
  <si>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</si>
  <si>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</si>
  <si>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</si>
  <si>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</si>
  <si>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</si>
  <si>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Ultra Plush Bath Towel, 75x140cm</t>
  </si>
  <si>
    <t xml:space="preserve">Ultra Plush Bath Towel, 75x140cm </t>
  </si>
  <si>
    <t>XL Bath Towel Ultra-Plush, 170x94 cm</t>
  </si>
  <si>
    <t>Hair-Draying Microfiber Gloves, 25x25cm Pack of 2</t>
  </si>
  <si>
    <t>Hair Wrap</t>
  </si>
  <si>
    <t>Grab-n-Go Zipper Pouch w/Mini EnviroCloth set of 3</t>
  </si>
  <si>
    <t>Makeup Removal Cloths 3 Pack, 20x20cm</t>
  </si>
  <si>
    <t>Dual-Sided Makeup Removers, Set of 5</t>
  </si>
  <si>
    <t xml:space="preserve">Body and Face Pack ,32x32cm Set of 3 </t>
  </si>
  <si>
    <t>Body and Face Pack, 32x32cmSet of 3</t>
  </si>
  <si>
    <t xml:space="preserve">Body and Face Pack, 32x32cma Set of 3 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</si>
  <si>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</si>
  <si>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</si>
  <si>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</si>
  <si>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</si>
  <si>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</si>
  <si>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</si>
  <si>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</si>
  <si>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</si>
  <si>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</si>
  <si>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</si>
  <si>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</si>
  <si>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</si>
  <si>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</si>
  <si>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</si>
  <si>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</si>
  <si>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</si>
  <si>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</si>
  <si>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>Kids Dusting Mitt, 19x15 cm</t>
  </si>
  <si>
    <t xml:space="preserve">Kids Dusting Mit, 19x15cm, Hedgehog </t>
  </si>
  <si>
    <t>Crystal Deodorant, 75g</t>
  </si>
  <si>
    <t xml:space="preserve">Natural Deodorant Gel, 64g </t>
  </si>
  <si>
    <t>Lysere Probiotic Whitening Toothpaste, 113.4g</t>
  </si>
  <si>
    <t xml:space="preserve">Timeless Relaxation Rescue Gel, 40ml </t>
  </si>
  <si>
    <t>Aloe Vera Face and Neck Gel , 100ml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</si>
  <si>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</si>
  <si>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</si>
  <si>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</si>
  <si>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</si>
  <si>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</si>
  <si>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</si>
  <si>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</si>
  <si>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</si>
  <si>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</si>
  <si>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</si>
  <si>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</si>
  <si>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</si>
  <si>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</si>
  <si>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</si>
  <si>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</si>
  <si>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</si>
  <si>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</t>
  </si>
  <si>
    <t>Mop Base Profesional XL, 8x55cm</t>
  </si>
  <si>
    <t xml:space="preserve">Mop Base Large, 8x40cm </t>
  </si>
  <si>
    <t xml:space="preserve">Mop Base Small, 8x24cm </t>
  </si>
  <si>
    <t>Mop Pads 14x32 cm, for small base</t>
  </si>
  <si>
    <t xml:space="preserve">Mop Pads 14x52 cm, for Large base </t>
  </si>
  <si>
    <t>Wet Mop Pad,14x52cm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</si>
  <si>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</si>
  <si>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</si>
  <si>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</si>
  <si>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</si>
  <si>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</si>
  <si>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Mop Pads  for Profesional XL base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</si>
  <si>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</si>
  <si>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</si>
  <si>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</si>
  <si>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</si>
  <si>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</si>
  <si>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</si>
  <si>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</si>
  <si>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</si>
  <si>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</si>
  <si>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</si>
  <si>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</si>
  <si>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</si>
  <si>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</si>
  <si>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</si>
  <si>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</si>
  <si>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</si>
  <si>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</si>
  <si>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</si>
  <si>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</si>
  <si>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</si>
  <si>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</si>
  <si>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</si>
  <si>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</si>
  <si>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</si>
  <si>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</si>
  <si>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</si>
  <si>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</si>
  <si>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</si>
  <si>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</si>
  <si>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</si>
  <si>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</si>
  <si>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</si>
  <si>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</si>
  <si>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</si>
  <si>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</si>
  <si>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</si>
  <si>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</si>
  <si>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</si>
  <si>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</si>
  <si>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</si>
  <si>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</si>
  <si>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</si>
  <si>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</si>
  <si>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</si>
  <si>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</si>
  <si>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sunset/Wood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</si>
  <si>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</si>
  <si>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</si>
  <si>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</si>
  <si>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</si>
  <si>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</si>
  <si>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</si>
  <si>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</si>
  <si>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</si>
  <si>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</si>
  <si>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</si>
  <si>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</si>
  <si>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</si>
  <si>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</si>
  <si>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In red letters- October Special</t>
  </si>
  <si>
    <t>October</t>
  </si>
  <si>
    <t>Laptop Sleeve, 40,5x28cm</t>
  </si>
  <si>
    <t>VK-3</t>
  </si>
  <si>
    <t>Bottle Brush EnviroSlive, 7,6x11.4 cm</t>
  </si>
  <si>
    <t>Bottle Brush+Bottle Brush EnviroSlive+Dish and Mini bottle Brush extention 2pack(357012+357015+357056)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</si>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</sst>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Ls&quot;\ #,##0.00"/>
    <numFmt numFmtId="165" formatCode="#,##0.00\ &quot;Ls&quot;"/>
    <numFmt numFmtId="166" formatCode="_-[$€-2]\ * #,##0.00_-;\-[$€-2]\ * #,##0.00_-;_-[$€-2]\ * &quot;-&quot;??_-;_-@"/>
    <numFmt numFmtId="167" formatCode="&quot;Ls&quot;\ #,##0.00;[Red]\-&quot;Ls&quot;\ #,##0.00"/>
  </numFmts>
  <fonts count="87" x14ac:knownFonts="1">
    <font>
      <sz val="10"/>
      <color rgb="FF000000"/>
      <name val="Calibri"/>
      <scheme val="minor"/>
    </font>
    <font>
      <sz val="18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20"/>
      <color rgb="FFFF0000"/>
      <name val="Arial"/>
      <family val="2"/>
      <charset val="186"/>
    </font>
    <font>
      <b/>
      <sz val="28"/>
      <color rgb="FF847638"/>
      <name val="Arial"/>
      <family val="2"/>
      <charset val="186"/>
    </font>
    <font>
      <b/>
      <sz val="24"/>
      <color rgb="FF847638"/>
      <name val="Calibri"/>
      <family val="2"/>
      <charset val="186"/>
    </font>
    <font>
      <sz val="10"/>
      <name val="Calibri"/>
      <family val="2"/>
      <charset val="186"/>
    </font>
    <font>
      <b/>
      <sz val="18"/>
      <color rgb="FF00B0F0"/>
      <name val="Arial"/>
      <family val="2"/>
      <charset val="186"/>
    </font>
    <font>
      <b/>
      <sz val="18"/>
      <color rgb="FFC00000"/>
      <name val="Arial"/>
      <family val="2"/>
      <charset val="186"/>
    </font>
    <font>
      <b/>
      <sz val="22"/>
      <color rgb="FF847638"/>
      <name val="Arial"/>
      <family val="2"/>
      <charset val="186"/>
    </font>
    <font>
      <b/>
      <sz val="22"/>
      <color rgb="FF00B050"/>
      <name val="Arial"/>
      <family val="2"/>
      <charset val="186"/>
    </font>
    <font>
      <b/>
      <sz val="16"/>
      <color rgb="FF0000FF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8"/>
      <color rgb="FFFFFFFF"/>
      <name val="Arial"/>
      <family val="2"/>
      <charset val="186"/>
    </font>
    <font>
      <sz val="10"/>
      <color rgb="FF000000"/>
      <name val="Calibri"/>
      <family val="2"/>
      <charset val="186"/>
    </font>
    <font>
      <b/>
      <sz val="14"/>
      <color rgb="FFFFFFFF"/>
      <name val="Arial"/>
      <family val="2"/>
      <charset val="186"/>
    </font>
    <font>
      <b/>
      <sz val="10"/>
      <color rgb="FFFFFFFF"/>
      <name val="Arial"/>
      <family val="2"/>
      <charset val="186"/>
    </font>
    <font>
      <b/>
      <sz val="18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4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0"/>
      <color rgb="FF111928"/>
      <name val="Quattrocento Sans"/>
    </font>
    <font>
      <sz val="18"/>
      <color rgb="FFFF0000"/>
      <name val="Arial"/>
      <family val="2"/>
      <charset val="186"/>
    </font>
    <font>
      <u/>
      <sz val="16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b/>
      <sz val="14"/>
      <color theme="0"/>
      <name val="Arial"/>
      <family val="2"/>
      <charset val="186"/>
    </font>
    <font>
      <b/>
      <sz val="18"/>
      <color rgb="FFFF0000"/>
      <name val="Arial"/>
      <family val="2"/>
      <charset val="186"/>
    </font>
    <font>
      <i/>
      <sz val="16"/>
      <color theme="1"/>
      <name val="Arial"/>
      <family val="2"/>
      <charset val="186"/>
    </font>
    <font>
      <b/>
      <sz val="18"/>
      <color rgb="FF31859B"/>
      <name val="Arial"/>
      <family val="2"/>
      <charset val="186"/>
    </font>
    <font>
      <sz val="18"/>
      <color rgb="FF31859B"/>
      <name val="Arial"/>
      <family val="2"/>
      <charset val="186"/>
    </font>
    <font>
      <sz val="11"/>
      <color theme="1"/>
      <name val="Arial"/>
      <family val="2"/>
      <charset val="186"/>
    </font>
    <font>
      <sz val="13"/>
      <color theme="1"/>
      <name val="Arial"/>
      <family val="2"/>
      <charset val="186"/>
    </font>
    <font>
      <b/>
      <sz val="10"/>
      <color theme="1"/>
      <name val="Calibri"/>
      <family val="2"/>
      <charset val="186"/>
    </font>
    <font>
      <b/>
      <i/>
      <sz val="18"/>
      <color rgb="FF366092"/>
      <name val="Arial"/>
      <family val="2"/>
      <charset val="186"/>
    </font>
    <font>
      <i/>
      <sz val="14"/>
      <color rgb="FF366092"/>
      <name val="Arial"/>
      <family val="2"/>
      <charset val="186"/>
    </font>
    <font>
      <b/>
      <i/>
      <sz val="16"/>
      <color rgb="FF366092"/>
      <name val="Arial"/>
      <family val="2"/>
      <charset val="186"/>
    </font>
    <font>
      <i/>
      <sz val="12"/>
      <color rgb="FF366092"/>
      <name val="Arial"/>
      <family val="2"/>
      <charset val="186"/>
    </font>
    <font>
      <i/>
      <sz val="18"/>
      <color rgb="FF366092"/>
      <name val="Arial"/>
      <family val="2"/>
      <charset val="186"/>
    </font>
    <font>
      <i/>
      <sz val="16"/>
      <color rgb="FF366092"/>
      <name val="Arial"/>
      <family val="2"/>
      <charset val="186"/>
    </font>
    <font>
      <b/>
      <i/>
      <sz val="14"/>
      <color rgb="FF366092"/>
      <name val="Arial"/>
      <family val="2"/>
      <charset val="186"/>
    </font>
    <font>
      <b/>
      <i/>
      <sz val="16"/>
      <color rgb="FFFF0000"/>
      <name val="Arial"/>
      <family val="2"/>
      <charset val="186"/>
    </font>
    <font>
      <b/>
      <i/>
      <sz val="18"/>
      <color rgb="FF31859B"/>
      <name val="Arial"/>
      <family val="2"/>
      <charset val="186"/>
    </font>
    <font>
      <b/>
      <i/>
      <sz val="16"/>
      <color rgb="FF31859B"/>
      <name val="Arial"/>
      <family val="2"/>
      <charset val="186"/>
    </font>
    <font>
      <b/>
      <i/>
      <sz val="18"/>
      <color rgb="FFC00000"/>
      <name val="Arial"/>
      <family val="2"/>
      <charset val="186"/>
    </font>
    <font>
      <b/>
      <i/>
      <sz val="11"/>
      <color rgb="FFC00000"/>
      <name val="Arial"/>
      <family val="2"/>
      <charset val="186"/>
    </font>
    <font>
      <b/>
      <sz val="18"/>
      <color rgb="FF008000"/>
      <name val="Arial"/>
      <family val="2"/>
      <charset val="186"/>
    </font>
    <font>
      <b/>
      <sz val="16"/>
      <color rgb="FF008000"/>
      <name val="Arial"/>
      <family val="2"/>
      <charset val="186"/>
    </font>
    <font>
      <b/>
      <sz val="18"/>
      <color rgb="FF00B050"/>
      <name val="Arial"/>
      <family val="2"/>
      <charset val="186"/>
    </font>
    <font>
      <b/>
      <sz val="16"/>
      <color rgb="FFFF0000"/>
      <name val="Calibri"/>
      <family val="2"/>
      <charset val="186"/>
    </font>
    <font>
      <b/>
      <sz val="18"/>
      <color rgb="FF548DD4"/>
      <name val="Arial"/>
      <family val="2"/>
      <charset val="186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  <charset val="186"/>
    </font>
    <font>
      <sz val="18"/>
      <name val="Arial"/>
      <family val="2"/>
      <charset val="186"/>
    </font>
    <font>
      <sz val="18"/>
      <color theme="1"/>
      <name val="Arial"/>
      <family val="2"/>
    </font>
    <font>
      <b/>
      <sz val="18"/>
      <name val="Arial"/>
      <family val="2"/>
      <charset val="186"/>
    </font>
    <font>
      <sz val="14"/>
      <color theme="1"/>
      <name val="Arial"/>
      <family val="2"/>
      <charset val="186"/>
    </font>
    <font>
      <sz val="12"/>
      <name val="Calibri"/>
      <family val="2"/>
      <charset val="186"/>
    </font>
    <font>
      <sz val="16"/>
      <color theme="1"/>
      <name val="Arial"/>
      <family val="2"/>
      <charset val="186"/>
    </font>
    <font>
      <b/>
      <sz val="18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3"/>
      <name val="Arial"/>
      <family val="2"/>
      <charset val="186"/>
    </font>
    <font>
      <sz val="16"/>
      <name val="Arial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8"/>
      <color theme="2"/>
      <name val="Arial"/>
      <family val="2"/>
      <charset val="186"/>
    </font>
    <font>
      <b/>
      <sz val="16"/>
      <color theme="1"/>
      <name val="Arial"/>
      <family val="2"/>
      <charset val="186"/>
    </font>
    <font>
      <sz val="13"/>
      <color theme="1"/>
      <name val="Arial"/>
      <family val="2"/>
      <charset val="186"/>
    </font>
    <font>
      <sz val="18"/>
      <color rgb="FF333333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i/>
      <sz val="14"/>
      <color theme="1"/>
      <name val="Arial"/>
      <family val="2"/>
      <charset val="186"/>
    </font>
    <font>
      <sz val="1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8"/>
      <color rgb="FF00000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0"/>
      <color rgb="FFFF0000"/>
      <name val="Calibri"/>
      <family val="2"/>
      <charset val="186"/>
    </font>
    <font>
      <b/>
      <sz val="10"/>
      <color rgb="FF111928"/>
      <name val="Quattrocento Sans"/>
      <family val="2"/>
    </font>
  </fonts>
  <fills count="20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theme="0"/>
        <bgColor theme="0"/>
      </patternFill>
    </fill>
    <fill>
      <patternFill patternType="solid">
        <fgColor rgb="FF333399"/>
        <bgColor rgb="FF33339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0070C0"/>
        <bgColor rgb="FF333399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0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</fills>
  <borders count="1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thin">
        <color indexed="64"/>
      </bottom>
      <diagonal/>
    </border>
    <border>
      <left style="hair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54" fillId="0" borderId="24"/>
  </cellStyleXfs>
  <cellXfs count="1032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8" fillId="0" borderId="0" xfId="0" applyFont="1" applyAlignment="1">
      <alignment horizontal="center"/>
    </xf>
    <xf numFmtId="0" fontId="10" fillId="0" borderId="10" xfId="0" applyFont="1" applyBorder="1" applyAlignment="1">
      <alignment wrapText="1"/>
    </xf>
    <xf numFmtId="9" fontId="11" fillId="0" borderId="5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1" fillId="0" borderId="0" xfId="0" applyFont="1" applyAlignment="1">
      <alignment horizontal="center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5" fillId="0" borderId="0" xfId="0" applyFont="1"/>
    <xf numFmtId="164" fontId="1" fillId="0" borderId="19" xfId="0" applyNumberFormat="1" applyFont="1" applyBorder="1"/>
    <xf numFmtId="164" fontId="1" fillId="0" borderId="0" xfId="0" applyNumberFormat="1" applyFont="1"/>
    <xf numFmtId="0" fontId="14" fillId="3" borderId="23" xfId="0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wrapText="1"/>
    </xf>
    <xf numFmtId="0" fontId="21" fillId="0" borderId="32" xfId="0" applyFont="1" applyBorder="1" applyAlignment="1">
      <alignment horizontal="center"/>
    </xf>
    <xf numFmtId="166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166" fontId="2" fillId="0" borderId="33" xfId="0" applyNumberFormat="1" applyFont="1" applyBorder="1"/>
    <xf numFmtId="166" fontId="2" fillId="3" borderId="23" xfId="0" applyNumberFormat="1" applyFont="1" applyFill="1" applyBorder="1"/>
    <xf numFmtId="1" fontId="1" fillId="3" borderId="30" xfId="0" applyNumberFormat="1" applyFont="1" applyFill="1" applyBorder="1" applyAlignment="1">
      <alignment horizontal="center"/>
    </xf>
    <xf numFmtId="0" fontId="22" fillId="3" borderId="38" xfId="0" applyFont="1" applyFill="1" applyBorder="1" applyAlignment="1">
      <alignment horizontal="center" vertical="center"/>
    </xf>
    <xf numFmtId="166" fontId="2" fillId="3" borderId="39" xfId="0" applyNumberFormat="1" applyFont="1" applyFill="1" applyBorder="1" applyAlignment="1">
      <alignment horizontal="center"/>
    </xf>
    <xf numFmtId="49" fontId="2" fillId="3" borderId="33" xfId="0" applyNumberFormat="1" applyFont="1" applyFill="1" applyBorder="1" applyAlignment="1">
      <alignment horizontal="center"/>
    </xf>
    <xf numFmtId="166" fontId="2" fillId="3" borderId="40" xfId="0" applyNumberFormat="1" applyFont="1" applyFill="1" applyBorder="1"/>
    <xf numFmtId="0" fontId="1" fillId="3" borderId="31" xfId="0" applyFont="1" applyFill="1" applyBorder="1" applyAlignment="1">
      <alignment wrapText="1"/>
    </xf>
    <xf numFmtId="0" fontId="1" fillId="3" borderId="30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166" fontId="2" fillId="3" borderId="33" xfId="0" applyNumberFormat="1" applyFont="1" applyFill="1" applyBorder="1" applyAlignment="1">
      <alignment horizontal="center"/>
    </xf>
    <xf numFmtId="49" fontId="2" fillId="3" borderId="41" xfId="0" applyNumberFormat="1" applyFont="1" applyFill="1" applyBorder="1" applyAlignment="1">
      <alignment horizontal="center"/>
    </xf>
    <xf numFmtId="166" fontId="2" fillId="3" borderId="33" xfId="0" applyNumberFormat="1" applyFont="1" applyFill="1" applyBorder="1"/>
    <xf numFmtId="0" fontId="22" fillId="3" borderId="44" xfId="0" applyFont="1" applyFill="1" applyBorder="1" applyAlignment="1">
      <alignment horizontal="center" vertical="center"/>
    </xf>
    <xf numFmtId="49" fontId="2" fillId="3" borderId="45" xfId="0" applyNumberFormat="1" applyFont="1" applyFill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166" fontId="2" fillId="0" borderId="51" xfId="0" applyNumberFormat="1" applyFont="1" applyBorder="1" applyAlignment="1">
      <alignment horizontal="center"/>
    </xf>
    <xf numFmtId="166" fontId="2" fillId="0" borderId="51" xfId="0" applyNumberFormat="1" applyFont="1" applyBorder="1"/>
    <xf numFmtId="0" fontId="1" fillId="0" borderId="35" xfId="0" applyFont="1" applyBorder="1" applyAlignment="1">
      <alignment horizontal="center"/>
    </xf>
    <xf numFmtId="0" fontId="1" fillId="0" borderId="53" xfId="0" applyFont="1" applyBorder="1" applyAlignment="1">
      <alignment wrapText="1"/>
    </xf>
    <xf numFmtId="0" fontId="22" fillId="0" borderId="53" xfId="0" applyFont="1" applyBorder="1" applyAlignment="1">
      <alignment horizontal="center" vertical="center"/>
    </xf>
    <xf numFmtId="166" fontId="2" fillId="0" borderId="54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6" fontId="2" fillId="0" borderId="37" xfId="0" applyNumberFormat="1" applyFont="1" applyBorder="1"/>
    <xf numFmtId="0" fontId="22" fillId="3" borderId="3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1" xfId="0" applyFont="1" applyBorder="1"/>
    <xf numFmtId="0" fontId="21" fillId="0" borderId="56" xfId="0" applyFont="1" applyBorder="1" applyAlignment="1">
      <alignment horizontal="center"/>
    </xf>
    <xf numFmtId="166" fontId="2" fillId="0" borderId="57" xfId="0" applyNumberFormat="1" applyFont="1" applyBorder="1" applyAlignment="1">
      <alignment horizontal="center"/>
    </xf>
    <xf numFmtId="164" fontId="24" fillId="0" borderId="31" xfId="0" applyNumberFormat="1" applyFont="1" applyBorder="1" applyAlignment="1">
      <alignment horizontal="center"/>
    </xf>
    <xf numFmtId="167" fontId="1" fillId="0" borderId="53" xfId="0" applyNumberFormat="1" applyFont="1" applyBorder="1" applyAlignment="1">
      <alignment horizontal="center"/>
    </xf>
    <xf numFmtId="167" fontId="1" fillId="0" borderId="31" xfId="0" applyNumberFormat="1" applyFont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 vertical="center"/>
    </xf>
    <xf numFmtId="167" fontId="1" fillId="0" borderId="48" xfId="0" applyNumberFormat="1" applyFont="1" applyBorder="1" applyAlignment="1">
      <alignment horizontal="center"/>
    </xf>
    <xf numFmtId="0" fontId="22" fillId="3" borderId="31" xfId="0" applyFont="1" applyFill="1" applyBorder="1" applyAlignment="1">
      <alignment wrapText="1"/>
    </xf>
    <xf numFmtId="0" fontId="26" fillId="3" borderId="41" xfId="0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/>
    </xf>
    <xf numFmtId="0" fontId="22" fillId="0" borderId="34" xfId="0" applyFont="1" applyBorder="1" applyAlignment="1">
      <alignment horizontal="center" vertical="center"/>
    </xf>
    <xf numFmtId="166" fontId="2" fillId="0" borderId="58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9" fontId="1" fillId="0" borderId="59" xfId="0" applyNumberFormat="1" applyFont="1" applyBorder="1" applyAlignment="1">
      <alignment horizontal="center"/>
    </xf>
    <xf numFmtId="0" fontId="1" fillId="0" borderId="60" xfId="0" applyFont="1" applyBorder="1"/>
    <xf numFmtId="0" fontId="22" fillId="0" borderId="56" xfId="0" applyFont="1" applyBorder="1" applyAlignment="1">
      <alignment horizontal="center" vertical="center"/>
    </xf>
    <xf numFmtId="166" fontId="2" fillId="0" borderId="61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166" fontId="2" fillId="0" borderId="57" xfId="0" applyNumberFormat="1" applyFont="1" applyBorder="1"/>
    <xf numFmtId="164" fontId="1" fillId="0" borderId="60" xfId="0" applyNumberFormat="1" applyFont="1" applyBorder="1" applyAlignment="1">
      <alignment horizontal="center"/>
    </xf>
    <xf numFmtId="49" fontId="1" fillId="0" borderId="49" xfId="0" applyNumberFormat="1" applyFont="1" applyBorder="1" applyAlignment="1">
      <alignment horizontal="center"/>
    </xf>
    <xf numFmtId="0" fontId="1" fillId="0" borderId="64" xfId="0" applyFont="1" applyBorder="1"/>
    <xf numFmtId="0" fontId="22" fillId="0" borderId="65" xfId="0" applyFont="1" applyBorder="1" applyAlignment="1">
      <alignment horizontal="center" vertical="center"/>
    </xf>
    <xf numFmtId="166" fontId="2" fillId="0" borderId="66" xfId="0" applyNumberFormat="1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" fillId="0" borderId="12" xfId="0" applyFont="1" applyBorder="1"/>
    <xf numFmtId="164" fontId="1" fillId="0" borderId="53" xfId="0" applyNumberFormat="1" applyFont="1" applyBorder="1" applyAlignment="1">
      <alignment horizontal="center"/>
    </xf>
    <xf numFmtId="49" fontId="1" fillId="0" borderId="58" xfId="0" applyNumberFormat="1" applyFont="1" applyBorder="1" applyAlignment="1">
      <alignment horizontal="center"/>
    </xf>
    <xf numFmtId="165" fontId="21" fillId="0" borderId="34" xfId="0" applyNumberFormat="1" applyFont="1" applyBorder="1"/>
    <xf numFmtId="0" fontId="1" fillId="0" borderId="67" xfId="0" applyFont="1" applyBorder="1" applyAlignment="1">
      <alignment horizontal="center"/>
    </xf>
    <xf numFmtId="0" fontId="22" fillId="0" borderId="68" xfId="0" applyFont="1" applyBorder="1" applyAlignment="1">
      <alignment horizontal="center" vertical="center"/>
    </xf>
    <xf numFmtId="166" fontId="2" fillId="0" borderId="69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66" fontId="2" fillId="0" borderId="70" xfId="0" applyNumberFormat="1" applyFont="1" applyBorder="1"/>
    <xf numFmtId="0" fontId="2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4" fillId="0" borderId="31" xfId="0" applyNumberFormat="1" applyFont="1" applyBorder="1"/>
    <xf numFmtId="0" fontId="1" fillId="0" borderId="67" xfId="0" applyFont="1" applyBorder="1" applyAlignment="1">
      <alignment horizontal="center" vertical="top" wrapText="1"/>
    </xf>
    <xf numFmtId="0" fontId="1" fillId="0" borderId="29" xfId="0" applyFont="1" applyBorder="1" applyAlignment="1">
      <alignment wrapText="1"/>
    </xf>
    <xf numFmtId="0" fontId="22" fillId="0" borderId="68" xfId="0" applyFont="1" applyBorder="1" applyAlignment="1">
      <alignment wrapText="1"/>
    </xf>
    <xf numFmtId="0" fontId="2" fillId="0" borderId="78" xfId="0" applyFont="1" applyBorder="1" applyAlignment="1">
      <alignment wrapText="1"/>
    </xf>
    <xf numFmtId="165" fontId="14" fillId="4" borderId="79" xfId="0" applyNumberFormat="1" applyFont="1" applyFill="1" applyBorder="1" applyAlignment="1">
      <alignment horizontal="center"/>
    </xf>
    <xf numFmtId="0" fontId="27" fillId="0" borderId="3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31" xfId="0" applyFont="1" applyFill="1" applyBorder="1"/>
    <xf numFmtId="164" fontId="1" fillId="0" borderId="6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left"/>
    </xf>
    <xf numFmtId="0" fontId="27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wrapText="1"/>
    </xf>
    <xf numFmtId="0" fontId="21" fillId="0" borderId="31" xfId="0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165" fontId="2" fillId="3" borderId="23" xfId="0" applyNumberFormat="1" applyFont="1" applyFill="1" applyBorder="1" applyAlignment="1">
      <alignment horizontal="center"/>
    </xf>
    <xf numFmtId="49" fontId="1" fillId="3" borderId="30" xfId="0" applyNumberFormat="1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41" xfId="0" applyFont="1" applyFill="1" applyBorder="1" applyAlignment="1">
      <alignment horizontal="left"/>
    </xf>
    <xf numFmtId="0" fontId="22" fillId="3" borderId="41" xfId="0" applyFont="1" applyFill="1" applyBorder="1" applyAlignment="1">
      <alignment horizontal="center" vertical="center"/>
    </xf>
    <xf numFmtId="165" fontId="14" fillId="4" borderId="19" xfId="0" applyNumberFormat="1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/>
    </xf>
    <xf numFmtId="0" fontId="1" fillId="0" borderId="32" xfId="0" applyFont="1" applyBorder="1"/>
    <xf numFmtId="164" fontId="1" fillId="0" borderId="8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4" fillId="4" borderId="15" xfId="0" applyNumberFormat="1" applyFont="1" applyFill="1" applyBorder="1" applyAlignment="1">
      <alignment horizontal="center"/>
    </xf>
    <xf numFmtId="0" fontId="1" fillId="3" borderId="38" xfId="0" applyFont="1" applyFill="1" applyBorder="1"/>
    <xf numFmtId="0" fontId="2" fillId="3" borderId="41" xfId="0" applyFont="1" applyFill="1" applyBorder="1" applyAlignment="1">
      <alignment horizontal="center"/>
    </xf>
    <xf numFmtId="164" fontId="1" fillId="0" borderId="29" xfId="0" applyNumberFormat="1" applyFont="1" applyBorder="1"/>
    <xf numFmtId="165" fontId="21" fillId="0" borderId="85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4" fontId="1" fillId="0" borderId="53" xfId="0" applyNumberFormat="1" applyFont="1" applyBorder="1"/>
    <xf numFmtId="0" fontId="21" fillId="0" borderId="85" xfId="0" applyFont="1" applyBorder="1" applyAlignment="1">
      <alignment horizontal="center"/>
    </xf>
    <xf numFmtId="164" fontId="1" fillId="0" borderId="31" xfId="0" applyNumberFormat="1" applyFont="1" applyBorder="1"/>
    <xf numFmtId="0" fontId="22" fillId="0" borderId="8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30" fillId="0" borderId="0" xfId="0" applyFont="1"/>
    <xf numFmtId="166" fontId="28" fillId="0" borderId="33" xfId="0" applyNumberFormat="1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166" fontId="28" fillId="0" borderId="33" xfId="0" applyNumberFormat="1" applyFont="1" applyBorder="1"/>
    <xf numFmtId="0" fontId="22" fillId="0" borderId="32" xfId="0" applyFont="1" applyBorder="1"/>
    <xf numFmtId="0" fontId="31" fillId="0" borderId="0" xfId="0" applyFont="1"/>
    <xf numFmtId="166" fontId="2" fillId="3" borderId="16" xfId="0" applyNumberFormat="1" applyFont="1" applyFill="1" applyBorder="1"/>
    <xf numFmtId="166" fontId="2" fillId="3" borderId="90" xfId="0" applyNumberFormat="1" applyFont="1" applyFill="1" applyBorder="1" applyAlignment="1">
      <alignment horizontal="center"/>
    </xf>
    <xf numFmtId="166" fontId="2" fillId="3" borderId="90" xfId="0" applyNumberFormat="1" applyFont="1" applyFill="1" applyBorder="1"/>
    <xf numFmtId="0" fontId="32" fillId="0" borderId="0" xfId="0" applyFont="1"/>
    <xf numFmtId="164" fontId="1" fillId="0" borderId="48" xfId="0" applyNumberFormat="1" applyFont="1" applyBorder="1"/>
    <xf numFmtId="0" fontId="1" fillId="0" borderId="69" xfId="0" applyFont="1" applyBorder="1" applyAlignment="1">
      <alignment horizontal="center"/>
    </xf>
    <xf numFmtId="166" fontId="2" fillId="0" borderId="70" xfId="0" applyNumberFormat="1" applyFont="1" applyBorder="1" applyAlignment="1">
      <alignment horizontal="center"/>
    </xf>
    <xf numFmtId="0" fontId="33" fillId="0" borderId="0" xfId="0" applyFont="1"/>
    <xf numFmtId="0" fontId="1" fillId="0" borderId="4" xfId="0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1" fillId="0" borderId="29" xfId="0" applyFont="1" applyBorder="1"/>
    <xf numFmtId="0" fontId="22" fillId="0" borderId="72" xfId="0" applyFont="1" applyBorder="1" applyAlignment="1">
      <alignment horizontal="center" vertical="center"/>
    </xf>
    <xf numFmtId="164" fontId="2" fillId="0" borderId="53" xfId="0" applyNumberFormat="1" applyFont="1" applyBorder="1"/>
    <xf numFmtId="0" fontId="1" fillId="0" borderId="32" xfId="0" applyFont="1" applyBorder="1" applyAlignment="1">
      <alignment wrapText="1"/>
    </xf>
    <xf numFmtId="0" fontId="22" fillId="0" borderId="75" xfId="0" applyFont="1" applyBorder="1" applyAlignment="1">
      <alignment horizontal="center" vertical="center"/>
    </xf>
    <xf numFmtId="164" fontId="2" fillId="0" borderId="31" xfId="0" applyNumberFormat="1" applyFont="1" applyBorder="1"/>
    <xf numFmtId="0" fontId="34" fillId="0" borderId="85" xfId="0" applyFont="1" applyBorder="1" applyAlignment="1">
      <alignment horizontal="center"/>
    </xf>
    <xf numFmtId="164" fontId="2" fillId="0" borderId="48" xfId="0" applyNumberFormat="1" applyFont="1" applyBorder="1"/>
    <xf numFmtId="0" fontId="1" fillId="3" borderId="42" xfId="0" applyFont="1" applyFill="1" applyBorder="1" applyAlignment="1">
      <alignment horizontal="center"/>
    </xf>
    <xf numFmtId="0" fontId="21" fillId="3" borderId="85" xfId="0" applyFont="1" applyFill="1" applyBorder="1" applyAlignment="1">
      <alignment horizontal="center"/>
    </xf>
    <xf numFmtId="49" fontId="2" fillId="0" borderId="57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wrapText="1"/>
    </xf>
    <xf numFmtId="0" fontId="22" fillId="0" borderId="85" xfId="0" applyFont="1" applyBorder="1" applyAlignment="1">
      <alignment horizontal="center" vertical="center"/>
    </xf>
    <xf numFmtId="165" fontId="22" fillId="0" borderId="85" xfId="0" applyNumberFormat="1" applyFont="1" applyBorder="1" applyAlignment="1">
      <alignment horizontal="center" vertical="center"/>
    </xf>
    <xf numFmtId="0" fontId="22" fillId="3" borderId="91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horizontal="center"/>
    </xf>
    <xf numFmtId="0" fontId="1" fillId="3" borderId="96" xfId="0" applyFont="1" applyFill="1" applyBorder="1" applyAlignment="1">
      <alignment horizontal="center"/>
    </xf>
    <xf numFmtId="165" fontId="2" fillId="3" borderId="16" xfId="0" applyNumberFormat="1" applyFont="1" applyFill="1" applyBorder="1" applyAlignment="1">
      <alignment horizontal="center"/>
    </xf>
    <xf numFmtId="165" fontId="22" fillId="3" borderId="85" xfId="0" applyNumberFormat="1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/>
    </xf>
    <xf numFmtId="0" fontId="1" fillId="0" borderId="13" xfId="0" applyFont="1" applyBorder="1"/>
    <xf numFmtId="166" fontId="2" fillId="3" borderId="45" xfId="0" applyNumberFormat="1" applyFont="1" applyFill="1" applyBorder="1"/>
    <xf numFmtId="0" fontId="21" fillId="3" borderId="97" xfId="0" applyFont="1" applyFill="1" applyBorder="1" applyAlignment="1">
      <alignment horizontal="center"/>
    </xf>
    <xf numFmtId="0" fontId="21" fillId="3" borderId="44" xfId="0" applyFont="1" applyFill="1" applyBorder="1" applyAlignment="1">
      <alignment horizontal="center"/>
    </xf>
    <xf numFmtId="166" fontId="2" fillId="3" borderId="45" xfId="0" applyNumberFormat="1" applyFont="1" applyFill="1" applyBorder="1" applyAlignment="1">
      <alignment horizontal="center"/>
    </xf>
    <xf numFmtId="49" fontId="2" fillId="0" borderId="70" xfId="0" applyNumberFormat="1" applyFont="1" applyBorder="1" applyAlignment="1">
      <alignment horizontal="center"/>
    </xf>
    <xf numFmtId="49" fontId="2" fillId="0" borderId="75" xfId="0" applyNumberFormat="1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2" xfId="0" applyFont="1" applyBorder="1" applyAlignment="1">
      <alignment wrapText="1"/>
    </xf>
    <xf numFmtId="0" fontId="27" fillId="3" borderId="85" xfId="0" applyFont="1" applyFill="1" applyBorder="1" applyAlignment="1">
      <alignment horizontal="center"/>
    </xf>
    <xf numFmtId="49" fontId="28" fillId="0" borderId="75" xfId="0" applyNumberFormat="1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1" fillId="3" borderId="16" xfId="0" applyFont="1" applyFill="1" applyBorder="1"/>
    <xf numFmtId="0" fontId="1" fillId="0" borderId="59" xfId="0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9" fillId="3" borderId="16" xfId="0" applyFont="1" applyFill="1" applyBorder="1"/>
    <xf numFmtId="0" fontId="2" fillId="3" borderId="40" xfId="0" applyFont="1" applyFill="1" applyBorder="1" applyAlignment="1">
      <alignment horizontal="center"/>
    </xf>
    <xf numFmtId="1" fontId="1" fillId="0" borderId="67" xfId="0" applyNumberFormat="1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49" fontId="2" fillId="0" borderId="112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49" fontId="2" fillId="3" borderId="40" xfId="0" applyNumberFormat="1" applyFont="1" applyFill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1" fontId="1" fillId="3" borderId="116" xfId="0" applyNumberFormat="1" applyFont="1" applyFill="1" applyBorder="1" applyAlignment="1">
      <alignment horizontal="center"/>
    </xf>
    <xf numFmtId="0" fontId="27" fillId="3" borderId="106" xfId="0" applyFont="1" applyFill="1" applyBorder="1" applyAlignment="1">
      <alignment horizontal="center"/>
    </xf>
    <xf numFmtId="166" fontId="2" fillId="3" borderId="23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49" fontId="2" fillId="0" borderId="99" xfId="0" applyNumberFormat="1" applyFont="1" applyBorder="1" applyAlignment="1">
      <alignment horizontal="center"/>
    </xf>
    <xf numFmtId="0" fontId="22" fillId="0" borderId="84" xfId="0" applyFont="1" applyBorder="1" applyAlignment="1">
      <alignment horizontal="center" vertical="center"/>
    </xf>
    <xf numFmtId="165" fontId="35" fillId="3" borderId="38" xfId="0" applyNumberFormat="1" applyFont="1" applyFill="1" applyBorder="1" applyAlignment="1">
      <alignment horizontal="center"/>
    </xf>
    <xf numFmtId="0" fontId="3" fillId="0" borderId="70" xfId="0" applyFont="1" applyBorder="1"/>
    <xf numFmtId="0" fontId="1" fillId="3" borderId="105" xfId="0" applyFont="1" applyFill="1" applyBorder="1" applyAlignment="1">
      <alignment wrapText="1"/>
    </xf>
    <xf numFmtId="0" fontId="21" fillId="3" borderId="106" xfId="0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center"/>
    </xf>
    <xf numFmtId="0" fontId="21" fillId="0" borderId="86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166" fontId="2" fillId="0" borderId="112" xfId="0" applyNumberFormat="1" applyFont="1" applyBorder="1"/>
    <xf numFmtId="1" fontId="1" fillId="0" borderId="35" xfId="0" applyNumberFormat="1" applyFont="1" applyBorder="1" applyAlignment="1">
      <alignment horizontal="center"/>
    </xf>
    <xf numFmtId="0" fontId="21" fillId="0" borderId="84" xfId="0" applyFont="1" applyBorder="1" applyAlignment="1">
      <alignment horizontal="center"/>
    </xf>
    <xf numFmtId="0" fontId="2" fillId="3" borderId="24" xfId="0" applyFont="1" applyFill="1" applyBorder="1"/>
    <xf numFmtId="0" fontId="27" fillId="0" borderId="72" xfId="0" applyFont="1" applyBorder="1" applyAlignment="1">
      <alignment horizontal="center"/>
    </xf>
    <xf numFmtId="0" fontId="9" fillId="0" borderId="0" xfId="0" applyFont="1"/>
    <xf numFmtId="164" fontId="1" fillId="3" borderId="24" xfId="0" applyNumberFormat="1" applyFont="1" applyFill="1" applyBorder="1"/>
    <xf numFmtId="0" fontId="37" fillId="3" borderId="30" xfId="0" applyFont="1" applyFill="1" applyBorder="1" applyAlignment="1">
      <alignment horizontal="center"/>
    </xf>
    <xf numFmtId="0" fontId="38" fillId="0" borderId="34" xfId="0" applyFont="1" applyBorder="1" applyAlignment="1">
      <alignment wrapText="1"/>
    </xf>
    <xf numFmtId="0" fontId="39" fillId="0" borderId="32" xfId="0" applyFont="1" applyBorder="1" applyAlignment="1">
      <alignment horizontal="center" vertical="center"/>
    </xf>
    <xf numFmtId="166" fontId="37" fillId="0" borderId="33" xfId="0" applyNumberFormat="1" applyFont="1" applyBorder="1" applyAlignment="1">
      <alignment horizontal="center"/>
    </xf>
    <xf numFmtId="165" fontId="21" fillId="3" borderId="38" xfId="0" applyNumberFormat="1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40" fillId="0" borderId="34" xfId="0" applyFont="1" applyBorder="1" applyAlignment="1">
      <alignment wrapText="1"/>
    </xf>
    <xf numFmtId="0" fontId="41" fillId="0" borderId="31" xfId="0" applyFont="1" applyBorder="1"/>
    <xf numFmtId="0" fontId="42" fillId="0" borderId="32" xfId="0" applyFont="1" applyBorder="1" applyAlignment="1">
      <alignment horizontal="center" vertical="center"/>
    </xf>
    <xf numFmtId="49" fontId="1" fillId="0" borderId="75" xfId="0" applyNumberFormat="1" applyFont="1" applyBorder="1" applyAlignment="1">
      <alignment horizontal="center"/>
    </xf>
    <xf numFmtId="0" fontId="42" fillId="0" borderId="34" xfId="0" applyFont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166" fontId="37" fillId="3" borderId="33" xfId="0" applyNumberFormat="1" applyFont="1" applyFill="1" applyBorder="1" applyAlignment="1">
      <alignment horizontal="center"/>
    </xf>
    <xf numFmtId="0" fontId="43" fillId="0" borderId="0" xfId="0" applyFont="1"/>
    <xf numFmtId="1" fontId="22" fillId="0" borderId="30" xfId="0" applyNumberFormat="1" applyFont="1" applyBorder="1" applyAlignment="1">
      <alignment horizontal="center"/>
    </xf>
    <xf numFmtId="0" fontId="44" fillId="3" borderId="41" xfId="0" applyFont="1" applyFill="1" applyBorder="1" applyAlignment="1">
      <alignment horizontal="center" vertical="center"/>
    </xf>
    <xf numFmtId="49" fontId="30" fillId="3" borderId="40" xfId="0" applyNumberFormat="1" applyFont="1" applyFill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5" fillId="0" borderId="68" xfId="0" applyFont="1" applyBorder="1" applyAlignment="1">
      <alignment wrapText="1"/>
    </xf>
    <xf numFmtId="0" fontId="46" fillId="0" borderId="78" xfId="0" applyFont="1" applyBorder="1" applyAlignment="1">
      <alignment horizontal="center" vertical="center"/>
    </xf>
    <xf numFmtId="166" fontId="45" fillId="0" borderId="70" xfId="0" applyNumberFormat="1" applyFont="1" applyBorder="1" applyAlignment="1">
      <alignment horizontal="center"/>
    </xf>
    <xf numFmtId="49" fontId="45" fillId="0" borderId="75" xfId="0" applyNumberFormat="1" applyFont="1" applyBorder="1" applyAlignment="1">
      <alignment horizontal="center"/>
    </xf>
    <xf numFmtId="166" fontId="45" fillId="0" borderId="33" xfId="0" applyNumberFormat="1" applyFont="1" applyBorder="1"/>
    <xf numFmtId="0" fontId="45" fillId="0" borderId="32" xfId="0" applyFont="1" applyBorder="1" applyAlignment="1">
      <alignment wrapText="1"/>
    </xf>
    <xf numFmtId="0" fontId="46" fillId="0" borderId="34" xfId="0" applyFont="1" applyBorder="1" applyAlignment="1">
      <alignment horizontal="center" vertical="center"/>
    </xf>
    <xf numFmtId="166" fontId="45" fillId="0" borderId="33" xfId="0" applyNumberFormat="1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8" fillId="0" borderId="50" xfId="0" applyFont="1" applyBorder="1" applyAlignment="1">
      <alignment wrapText="1"/>
    </xf>
    <xf numFmtId="0" fontId="46" fillId="0" borderId="52" xfId="0" applyFont="1" applyBorder="1" applyAlignment="1">
      <alignment horizontal="center" vertical="center"/>
    </xf>
    <xf numFmtId="166" fontId="45" fillId="0" borderId="51" xfId="0" applyNumberFormat="1" applyFont="1" applyBorder="1" applyAlignment="1">
      <alignment horizontal="center"/>
    </xf>
    <xf numFmtId="49" fontId="45" fillId="0" borderId="121" xfId="0" applyNumberFormat="1" applyFont="1" applyBorder="1" applyAlignment="1">
      <alignment horizontal="center"/>
    </xf>
    <xf numFmtId="166" fontId="45" fillId="0" borderId="51" xfId="0" applyNumberFormat="1" applyFont="1" applyBorder="1"/>
    <xf numFmtId="0" fontId="22" fillId="0" borderId="29" xfId="0" applyFont="1" applyBorder="1" applyAlignment="1">
      <alignment horizontal="left"/>
    </xf>
    <xf numFmtId="0" fontId="1" fillId="7" borderId="150" xfId="0" applyFont="1" applyFill="1" applyBorder="1" applyAlignment="1">
      <alignment horizontal="left"/>
    </xf>
    <xf numFmtId="0" fontId="1" fillId="7" borderId="151" xfId="0" applyFont="1" applyFill="1" applyBorder="1" applyAlignment="1">
      <alignment horizontal="left"/>
    </xf>
    <xf numFmtId="0" fontId="22" fillId="7" borderId="151" xfId="0" applyFont="1" applyFill="1" applyBorder="1" applyAlignment="1">
      <alignment horizontal="center" vertical="center"/>
    </xf>
    <xf numFmtId="166" fontId="2" fillId="7" borderId="151" xfId="0" applyNumberFormat="1" applyFont="1" applyFill="1" applyBorder="1" applyAlignment="1">
      <alignment horizontal="center"/>
    </xf>
    <xf numFmtId="0" fontId="1" fillId="7" borderId="151" xfId="0" applyFont="1" applyFill="1" applyBorder="1" applyAlignment="1">
      <alignment horizontal="center"/>
    </xf>
    <xf numFmtId="166" fontId="2" fillId="7" borderId="152" xfId="0" applyNumberFormat="1" applyFont="1" applyFill="1" applyBorder="1"/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" fillId="0" borderId="153" xfId="0" applyFont="1" applyBorder="1" applyAlignment="1">
      <alignment horizontal="left"/>
    </xf>
    <xf numFmtId="166" fontId="2" fillId="0" borderId="154" xfId="0" applyNumberFormat="1" applyFont="1" applyBorder="1"/>
    <xf numFmtId="0" fontId="1" fillId="0" borderId="155" xfId="0" applyFont="1" applyBorder="1" applyAlignment="1">
      <alignment vertical="center"/>
    </xf>
    <xf numFmtId="0" fontId="1" fillId="0" borderId="156" xfId="0" applyFont="1" applyBorder="1" applyAlignment="1">
      <alignment vertical="center"/>
    </xf>
    <xf numFmtId="0" fontId="22" fillId="0" borderId="157" xfId="0" applyFont="1" applyBorder="1" applyAlignment="1">
      <alignment horizontal="center" vertical="center"/>
    </xf>
    <xf numFmtId="0" fontId="1" fillId="0" borderId="157" xfId="0" applyFont="1" applyBorder="1" applyAlignment="1">
      <alignment horizontal="left"/>
    </xf>
    <xf numFmtId="0" fontId="1" fillId="0" borderId="158" xfId="0" applyFont="1" applyBorder="1" applyAlignment="1">
      <alignment horizontal="left"/>
    </xf>
    <xf numFmtId="166" fontId="2" fillId="0" borderId="159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61" xfId="0" applyFont="1" applyBorder="1" applyAlignment="1">
      <alignment vertical="center"/>
    </xf>
    <xf numFmtId="0" fontId="22" fillId="0" borderId="156" xfId="0" applyFont="1" applyBorder="1" applyAlignment="1">
      <alignment horizontal="center" vertical="center"/>
    </xf>
    <xf numFmtId="166" fontId="2" fillId="0" borderId="162" xfId="0" applyNumberFormat="1" applyFont="1" applyBorder="1"/>
    <xf numFmtId="0" fontId="50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166" fontId="9" fillId="0" borderId="27" xfId="0" applyNumberFormat="1" applyFont="1" applyBorder="1" applyAlignment="1">
      <alignment horizontal="center"/>
    </xf>
    <xf numFmtId="0" fontId="51" fillId="0" borderId="0" xfId="0" applyFont="1"/>
    <xf numFmtId="0" fontId="2" fillId="0" borderId="0" xfId="0" applyFont="1"/>
    <xf numFmtId="0" fontId="2" fillId="5" borderId="24" xfId="0" applyFont="1" applyFill="1" applyBorder="1"/>
    <xf numFmtId="0" fontId="1" fillId="5" borderId="24" xfId="0" applyFont="1" applyFill="1" applyBorder="1"/>
    <xf numFmtId="0" fontId="52" fillId="0" borderId="0" xfId="0" applyFont="1"/>
    <xf numFmtId="0" fontId="53" fillId="0" borderId="0" xfId="0" applyFont="1"/>
    <xf numFmtId="0" fontId="21" fillId="3" borderId="91" xfId="0" applyFont="1" applyFill="1" applyBorder="1" applyAlignment="1">
      <alignment horizontal="center"/>
    </xf>
    <xf numFmtId="49" fontId="2" fillId="3" borderId="90" xfId="0" applyNumberFormat="1" applyFont="1" applyFill="1" applyBorder="1" applyAlignment="1">
      <alignment horizontal="center"/>
    </xf>
    <xf numFmtId="49" fontId="2" fillId="0" borderId="0" xfId="0" applyNumberFormat="1" applyFont="1"/>
    <xf numFmtId="0" fontId="21" fillId="0" borderId="29" xfId="0" applyFont="1" applyBorder="1" applyAlignment="1">
      <alignment horizontal="center"/>
    </xf>
    <xf numFmtId="0" fontId="1" fillId="0" borderId="48" xfId="0" applyFont="1" applyBorder="1"/>
    <xf numFmtId="0" fontId="21" fillId="0" borderId="48" xfId="0" applyFont="1" applyBorder="1" applyAlignment="1">
      <alignment horizontal="center"/>
    </xf>
    <xf numFmtId="49" fontId="2" fillId="0" borderId="51" xfId="0" applyNumberFormat="1" applyFont="1" applyBorder="1" applyAlignment="1">
      <alignment horizontal="center"/>
    </xf>
    <xf numFmtId="165" fontId="21" fillId="0" borderId="0" xfId="0" applyNumberFormat="1" applyFont="1"/>
    <xf numFmtId="49" fontId="1" fillId="0" borderId="0" xfId="0" applyNumberFormat="1" applyFont="1"/>
    <xf numFmtId="0" fontId="21" fillId="0" borderId="0" xfId="0" applyFont="1"/>
    <xf numFmtId="164" fontId="21" fillId="0" borderId="0" xfId="0" applyNumberFormat="1" applyFont="1"/>
    <xf numFmtId="166" fontId="2" fillId="0" borderId="135" xfId="0" applyNumberFormat="1" applyFont="1" applyBorder="1" applyAlignment="1">
      <alignment horizontal="center"/>
    </xf>
    <xf numFmtId="0" fontId="56" fillId="3" borderId="31" xfId="1" applyFont="1" applyFill="1" applyBorder="1" applyAlignment="1">
      <alignment wrapText="1"/>
    </xf>
    <xf numFmtId="49" fontId="2" fillId="0" borderId="56" xfId="0" applyNumberFormat="1" applyFont="1" applyBorder="1" applyAlignment="1">
      <alignment horizontal="center"/>
    </xf>
    <xf numFmtId="0" fontId="57" fillId="0" borderId="60" xfId="1" applyFont="1" applyBorder="1" applyAlignment="1">
      <alignment wrapText="1"/>
    </xf>
    <xf numFmtId="0" fontId="56" fillId="3" borderId="30" xfId="0" applyFont="1" applyFill="1" applyBorder="1" applyAlignment="1">
      <alignment horizontal="center"/>
    </xf>
    <xf numFmtId="0" fontId="1" fillId="0" borderId="96" xfId="0" applyFont="1" applyBorder="1" applyAlignment="1">
      <alignment horizontal="center" vertical="top" wrapText="1"/>
    </xf>
    <xf numFmtId="0" fontId="2" fillId="0" borderId="92" xfId="0" applyFont="1" applyBorder="1" applyAlignment="1">
      <alignment wrapText="1"/>
    </xf>
    <xf numFmtId="0" fontId="60" fillId="0" borderId="91" xfId="1" applyFont="1" applyBorder="1" applyAlignment="1">
      <alignment horizontal="center" vertical="center" wrapText="1"/>
    </xf>
    <xf numFmtId="0" fontId="55" fillId="3" borderId="44" xfId="0" applyFont="1" applyFill="1" applyBorder="1" applyAlignment="1">
      <alignment wrapText="1"/>
    </xf>
    <xf numFmtId="0" fontId="55" fillId="3" borderId="31" xfId="0" applyFont="1" applyFill="1" applyBorder="1" applyAlignment="1">
      <alignment wrapText="1"/>
    </xf>
    <xf numFmtId="0" fontId="55" fillId="0" borderId="113" xfId="0" applyFont="1" applyBorder="1" applyAlignment="1">
      <alignment horizontal="center"/>
    </xf>
    <xf numFmtId="0" fontId="55" fillId="0" borderId="81" xfId="0" applyFont="1" applyBorder="1"/>
    <xf numFmtId="0" fontId="61" fillId="0" borderId="114" xfId="0" applyFont="1" applyBorder="1" applyAlignment="1">
      <alignment horizontal="center" vertical="center"/>
    </xf>
    <xf numFmtId="166" fontId="62" fillId="0" borderId="12" xfId="0" applyNumberFormat="1" applyFont="1" applyBorder="1" applyAlignment="1">
      <alignment horizontal="center"/>
    </xf>
    <xf numFmtId="0" fontId="62" fillId="0" borderId="115" xfId="0" applyFont="1" applyBorder="1" applyAlignment="1">
      <alignment horizontal="center"/>
    </xf>
    <xf numFmtId="166" fontId="62" fillId="0" borderId="33" xfId="0" applyNumberFormat="1" applyFont="1" applyBorder="1"/>
    <xf numFmtId="1" fontId="55" fillId="3" borderId="42" xfId="0" applyNumberFormat="1" applyFont="1" applyFill="1" applyBorder="1" applyAlignment="1">
      <alignment horizontal="center"/>
    </xf>
    <xf numFmtId="0" fontId="55" fillId="3" borderId="31" xfId="0" applyFont="1" applyFill="1" applyBorder="1"/>
    <xf numFmtId="165" fontId="59" fillId="3" borderId="44" xfId="0" applyNumberFormat="1" applyFont="1" applyFill="1" applyBorder="1" applyAlignment="1">
      <alignment horizontal="center"/>
    </xf>
    <xf numFmtId="0" fontId="55" fillId="3" borderId="48" xfId="0" applyFont="1" applyFill="1" applyBorder="1"/>
    <xf numFmtId="166" fontId="62" fillId="0" borderId="37" xfId="0" applyNumberFormat="1" applyFont="1" applyBorder="1" applyAlignment="1">
      <alignment horizontal="center"/>
    </xf>
    <xf numFmtId="166" fontId="62" fillId="0" borderId="37" xfId="0" applyNumberFormat="1" applyFont="1" applyBorder="1"/>
    <xf numFmtId="166" fontId="62" fillId="0" borderId="33" xfId="0" applyNumberFormat="1" applyFont="1" applyBorder="1" applyAlignment="1">
      <alignment horizontal="center"/>
    </xf>
    <xf numFmtId="49" fontId="62" fillId="0" borderId="99" xfId="0" applyNumberFormat="1" applyFont="1" applyBorder="1" applyAlignment="1">
      <alignment horizontal="center"/>
    </xf>
    <xf numFmtId="49" fontId="62" fillId="3" borderId="46" xfId="0" applyNumberFormat="1" applyFont="1" applyFill="1" applyBorder="1" applyAlignment="1">
      <alignment horizontal="center"/>
    </xf>
    <xf numFmtId="166" fontId="62" fillId="3" borderId="90" xfId="0" applyNumberFormat="1" applyFont="1" applyFill="1" applyBorder="1"/>
    <xf numFmtId="0" fontId="55" fillId="0" borderId="59" xfId="0" applyFont="1" applyBorder="1" applyAlignment="1">
      <alignment horizontal="center"/>
    </xf>
    <xf numFmtId="0" fontId="61" fillId="0" borderId="86" xfId="0" applyFont="1" applyBorder="1" applyAlignment="1">
      <alignment wrapText="1"/>
    </xf>
    <xf numFmtId="0" fontId="63" fillId="0" borderId="56" xfId="0" applyFont="1" applyBorder="1" applyAlignment="1">
      <alignment horizontal="center"/>
    </xf>
    <xf numFmtId="166" fontId="62" fillId="0" borderId="57" xfId="0" applyNumberFormat="1" applyFont="1" applyBorder="1" applyAlignment="1">
      <alignment horizontal="center"/>
    </xf>
    <xf numFmtId="166" fontId="62" fillId="0" borderId="57" xfId="0" applyNumberFormat="1" applyFont="1" applyBorder="1"/>
    <xf numFmtId="0" fontId="55" fillId="0" borderId="30" xfId="0" applyFont="1" applyBorder="1" applyAlignment="1">
      <alignment horizontal="center"/>
    </xf>
    <xf numFmtId="0" fontId="55" fillId="0" borderId="31" xfId="0" applyFont="1" applyBorder="1" applyAlignment="1">
      <alignment wrapText="1"/>
    </xf>
    <xf numFmtId="1" fontId="55" fillId="3" borderId="39" xfId="0" applyNumberFormat="1" applyFont="1" applyFill="1" applyBorder="1" applyAlignment="1">
      <alignment horizontal="center"/>
    </xf>
    <xf numFmtId="0" fontId="61" fillId="3" borderId="41" xfId="0" applyFont="1" applyFill="1" applyBorder="1" applyAlignment="1">
      <alignment horizontal="left"/>
    </xf>
    <xf numFmtId="0" fontId="59" fillId="0" borderId="32" xfId="0" applyFont="1" applyBorder="1" applyAlignment="1">
      <alignment horizontal="center"/>
    </xf>
    <xf numFmtId="166" fontId="62" fillId="3" borderId="33" xfId="0" applyNumberFormat="1" applyFont="1" applyFill="1" applyBorder="1" applyAlignment="1">
      <alignment horizontal="center"/>
    </xf>
    <xf numFmtId="49" fontId="62" fillId="3" borderId="41" xfId="0" applyNumberFormat="1" applyFont="1" applyFill="1" applyBorder="1" applyAlignment="1">
      <alignment horizontal="center"/>
    </xf>
    <xf numFmtId="166" fontId="62" fillId="3" borderId="33" xfId="0" applyNumberFormat="1" applyFont="1" applyFill="1" applyBorder="1"/>
    <xf numFmtId="0" fontId="64" fillId="0" borderId="53" xfId="0" applyFont="1" applyBorder="1" applyAlignment="1">
      <alignment horizontal="center"/>
    </xf>
    <xf numFmtId="49" fontId="62" fillId="0" borderId="37" xfId="0" applyNumberFormat="1" applyFont="1" applyBorder="1" applyAlignment="1">
      <alignment horizontal="center"/>
    </xf>
    <xf numFmtId="0" fontId="55" fillId="0" borderId="60" xfId="0" applyFont="1" applyBorder="1"/>
    <xf numFmtId="0" fontId="59" fillId="0" borderId="31" xfId="0" applyFont="1" applyBorder="1" applyAlignment="1">
      <alignment horizontal="center"/>
    </xf>
    <xf numFmtId="49" fontId="62" fillId="0" borderId="0" xfId="0" applyNumberFormat="1" applyFont="1" applyAlignment="1">
      <alignment horizontal="center"/>
    </xf>
    <xf numFmtId="0" fontId="55" fillId="0" borderId="31" xfId="0" applyFont="1" applyBorder="1"/>
    <xf numFmtId="166" fontId="62" fillId="0" borderId="58" xfId="0" applyNumberFormat="1" applyFont="1" applyBorder="1" applyAlignment="1">
      <alignment horizontal="center"/>
    </xf>
    <xf numFmtId="0" fontId="62" fillId="0" borderId="33" xfId="0" applyFont="1" applyBorder="1" applyAlignment="1">
      <alignment horizontal="center"/>
    </xf>
    <xf numFmtId="0" fontId="61" fillId="0" borderId="32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/>
    </xf>
    <xf numFmtId="0" fontId="55" fillId="3" borderId="42" xfId="0" applyFont="1" applyFill="1" applyBorder="1" applyAlignment="1">
      <alignment horizontal="center"/>
    </xf>
    <xf numFmtId="0" fontId="55" fillId="3" borderId="43" xfId="0" applyFont="1" applyFill="1" applyBorder="1"/>
    <xf numFmtId="0" fontId="61" fillId="3" borderId="44" xfId="0" applyFont="1" applyFill="1" applyBorder="1" applyAlignment="1">
      <alignment horizontal="center" vertical="center"/>
    </xf>
    <xf numFmtId="0" fontId="55" fillId="3" borderId="49" xfId="0" applyFont="1" applyFill="1" applyBorder="1" applyAlignment="1">
      <alignment horizontal="center"/>
    </xf>
    <xf numFmtId="0" fontId="61" fillId="3" borderId="98" xfId="0" applyFont="1" applyFill="1" applyBorder="1" applyAlignment="1">
      <alignment horizontal="center" vertical="center"/>
    </xf>
    <xf numFmtId="166" fontId="62" fillId="3" borderId="45" xfId="0" applyNumberFormat="1" applyFont="1" applyFill="1" applyBorder="1" applyAlignment="1">
      <alignment horizontal="center"/>
    </xf>
    <xf numFmtId="0" fontId="62" fillId="3" borderId="55" xfId="0" applyFont="1" applyFill="1" applyBorder="1" applyAlignment="1">
      <alignment horizontal="center"/>
    </xf>
    <xf numFmtId="166" fontId="62" fillId="3" borderId="45" xfId="0" applyNumberFormat="1" applyFont="1" applyFill="1" applyBorder="1"/>
    <xf numFmtId="166" fontId="62" fillId="3" borderId="51" xfId="0" applyNumberFormat="1" applyFont="1" applyFill="1" applyBorder="1" applyAlignment="1">
      <alignment horizontal="center"/>
    </xf>
    <xf numFmtId="0" fontId="62" fillId="3" borderId="62" xfId="0" applyFont="1" applyFill="1" applyBorder="1" applyAlignment="1">
      <alignment horizontal="center"/>
    </xf>
    <xf numFmtId="166" fontId="62" fillId="3" borderId="51" xfId="0" applyNumberFormat="1" applyFont="1" applyFill="1" applyBorder="1"/>
    <xf numFmtId="0" fontId="55" fillId="3" borderId="30" xfId="0" applyFont="1" applyFill="1" applyBorder="1" applyAlignment="1">
      <alignment horizontal="center"/>
    </xf>
    <xf numFmtId="0" fontId="63" fillId="3" borderId="85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1" fontId="56" fillId="3" borderId="116" xfId="0" applyNumberFormat="1" applyFont="1" applyFill="1" applyBorder="1" applyAlignment="1">
      <alignment horizontal="center"/>
    </xf>
    <xf numFmtId="0" fontId="65" fillId="3" borderId="31" xfId="0" applyFont="1" applyFill="1" applyBorder="1" applyAlignment="1">
      <alignment wrapText="1"/>
    </xf>
    <xf numFmtId="0" fontId="65" fillId="3" borderId="106" xfId="0" applyFont="1" applyFill="1" applyBorder="1" applyAlignment="1">
      <alignment horizontal="center"/>
    </xf>
    <xf numFmtId="166" fontId="58" fillId="3" borderId="23" xfId="0" applyNumberFormat="1" applyFont="1" applyFill="1" applyBorder="1" applyAlignment="1">
      <alignment horizontal="center"/>
    </xf>
    <xf numFmtId="49" fontId="58" fillId="3" borderId="24" xfId="0" applyNumberFormat="1" applyFont="1" applyFill="1" applyBorder="1" applyAlignment="1">
      <alignment horizontal="center"/>
    </xf>
    <xf numFmtId="166" fontId="58" fillId="3" borderId="90" xfId="0" applyNumberFormat="1" applyFont="1" applyFill="1" applyBorder="1"/>
    <xf numFmtId="1" fontId="56" fillId="3" borderId="30" xfId="0" applyNumberFormat="1" applyFont="1" applyFill="1" applyBorder="1" applyAlignment="1">
      <alignment horizontal="center"/>
    </xf>
    <xf numFmtId="0" fontId="56" fillId="3" borderId="31" xfId="0" applyFont="1" applyFill="1" applyBorder="1"/>
    <xf numFmtId="165" fontId="66" fillId="3" borderId="38" xfId="0" applyNumberFormat="1" applyFont="1" applyFill="1" applyBorder="1" applyAlignment="1">
      <alignment horizontal="center"/>
    </xf>
    <xf numFmtId="166" fontId="58" fillId="0" borderId="58" xfId="0" applyNumberFormat="1" applyFont="1" applyBorder="1" applyAlignment="1">
      <alignment horizontal="center"/>
    </xf>
    <xf numFmtId="49" fontId="58" fillId="3" borderId="33" xfId="0" applyNumberFormat="1" applyFont="1" applyFill="1" applyBorder="1" applyAlignment="1">
      <alignment horizontal="center"/>
    </xf>
    <xf numFmtId="166" fontId="58" fillId="3" borderId="33" xfId="0" applyNumberFormat="1" applyFont="1" applyFill="1" applyBorder="1"/>
    <xf numFmtId="0" fontId="65" fillId="0" borderId="31" xfId="0" applyFont="1" applyBorder="1" applyAlignment="1">
      <alignment horizontal="center"/>
    </xf>
    <xf numFmtId="166" fontId="58" fillId="0" borderId="33" xfId="0" applyNumberFormat="1" applyFont="1" applyBorder="1" applyAlignment="1">
      <alignment horizontal="center"/>
    </xf>
    <xf numFmtId="166" fontId="58" fillId="0" borderId="33" xfId="0" applyNumberFormat="1" applyFont="1" applyBorder="1"/>
    <xf numFmtId="0" fontId="56" fillId="0" borderId="30" xfId="0" applyFont="1" applyBorder="1" applyAlignment="1">
      <alignment horizontal="center"/>
    </xf>
    <xf numFmtId="0" fontId="56" fillId="0" borderId="32" xfId="0" applyFont="1" applyBorder="1"/>
    <xf numFmtId="49" fontId="58" fillId="0" borderId="33" xfId="0" applyNumberFormat="1" applyFont="1" applyBorder="1" applyAlignment="1">
      <alignment horizontal="center"/>
    </xf>
    <xf numFmtId="0" fontId="56" fillId="3" borderId="31" xfId="0" applyFont="1" applyFill="1" applyBorder="1" applyAlignment="1">
      <alignment wrapText="1"/>
    </xf>
    <xf numFmtId="0" fontId="67" fillId="3" borderId="31" xfId="0" applyFont="1" applyFill="1" applyBorder="1" applyAlignment="1">
      <alignment horizontal="center" vertical="center"/>
    </xf>
    <xf numFmtId="166" fontId="58" fillId="3" borderId="39" xfId="0" applyNumberFormat="1" applyFont="1" applyFill="1" applyBorder="1" applyAlignment="1">
      <alignment horizontal="center"/>
    </xf>
    <xf numFmtId="0" fontId="58" fillId="3" borderId="33" xfId="0" applyFont="1" applyFill="1" applyBorder="1" applyAlignment="1">
      <alignment horizontal="center"/>
    </xf>
    <xf numFmtId="0" fontId="56" fillId="0" borderId="31" xfId="0" applyFont="1" applyBorder="1" applyAlignment="1">
      <alignment wrapText="1"/>
    </xf>
    <xf numFmtId="166" fontId="58" fillId="3" borderId="90" xfId="0" applyNumberFormat="1" applyFont="1" applyFill="1" applyBorder="1" applyAlignment="1">
      <alignment horizontal="center"/>
    </xf>
    <xf numFmtId="0" fontId="56" fillId="0" borderId="32" xfId="0" applyFont="1" applyBorder="1" applyAlignment="1">
      <alignment horizontal="left"/>
    </xf>
    <xf numFmtId="0" fontId="67" fillId="0" borderId="34" xfId="0" applyFont="1" applyBorder="1" applyAlignment="1">
      <alignment horizontal="center" vertical="center"/>
    </xf>
    <xf numFmtId="0" fontId="58" fillId="0" borderId="33" xfId="0" applyFont="1" applyBorder="1" applyAlignment="1">
      <alignment horizontal="center"/>
    </xf>
    <xf numFmtId="0" fontId="56" fillId="3" borderId="87" xfId="0" applyFont="1" applyFill="1" applyBorder="1" applyAlignment="1">
      <alignment horizontal="center"/>
    </xf>
    <xf numFmtId="0" fontId="56" fillId="3" borderId="88" xfId="0" applyFont="1" applyFill="1" applyBorder="1"/>
    <xf numFmtId="0" fontId="67" fillId="3" borderId="89" xfId="0" applyFont="1" applyFill="1" applyBorder="1" applyAlignment="1">
      <alignment horizontal="center" vertical="center"/>
    </xf>
    <xf numFmtId="0" fontId="58" fillId="3" borderId="90" xfId="0" applyFont="1" applyFill="1" applyBorder="1" applyAlignment="1">
      <alignment horizontal="center"/>
    </xf>
    <xf numFmtId="0" fontId="56" fillId="0" borderId="35" xfId="0" applyFont="1" applyBorder="1" applyAlignment="1">
      <alignment horizontal="center"/>
    </xf>
    <xf numFmtId="0" fontId="56" fillId="0" borderId="53" xfId="0" applyFont="1" applyBorder="1" applyAlignment="1">
      <alignment wrapText="1"/>
    </xf>
    <xf numFmtId="165" fontId="65" fillId="0" borderId="84" xfId="0" applyNumberFormat="1" applyFont="1" applyBorder="1" applyAlignment="1">
      <alignment horizontal="center"/>
    </xf>
    <xf numFmtId="165" fontId="65" fillId="0" borderId="85" xfId="0" applyNumberFormat="1" applyFont="1" applyBorder="1" applyAlignment="1">
      <alignment horizontal="center"/>
    </xf>
    <xf numFmtId="166" fontId="58" fillId="0" borderId="37" xfId="0" applyNumberFormat="1" applyFont="1" applyBorder="1" applyAlignment="1">
      <alignment horizontal="center"/>
    </xf>
    <xf numFmtId="166" fontId="58" fillId="0" borderId="37" xfId="0" applyNumberFormat="1" applyFont="1" applyBorder="1"/>
    <xf numFmtId="49" fontId="55" fillId="0" borderId="30" xfId="0" applyNumberFormat="1" applyFont="1" applyBorder="1" applyAlignment="1">
      <alignment horizontal="center"/>
    </xf>
    <xf numFmtId="0" fontId="65" fillId="3" borderId="31" xfId="0" applyFont="1" applyFill="1" applyBorder="1" applyAlignment="1">
      <alignment horizontal="center"/>
    </xf>
    <xf numFmtId="0" fontId="56" fillId="3" borderId="39" xfId="0" applyFont="1" applyFill="1" applyBorder="1" applyAlignment="1">
      <alignment horizontal="center"/>
    </xf>
    <xf numFmtId="0" fontId="55" fillId="0" borderId="29" xfId="0" applyFont="1" applyBorder="1" applyAlignment="1">
      <alignment wrapText="1"/>
    </xf>
    <xf numFmtId="0" fontId="55" fillId="3" borderId="43" xfId="0" applyFont="1" applyFill="1" applyBorder="1" applyAlignment="1">
      <alignment wrapText="1"/>
    </xf>
    <xf numFmtId="0" fontId="61" fillId="0" borderId="32" xfId="0" applyFont="1" applyBorder="1" applyAlignment="1">
      <alignment wrapText="1"/>
    </xf>
    <xf numFmtId="0" fontId="59" fillId="0" borderId="29" xfId="0" applyFont="1" applyBorder="1" applyAlignment="1">
      <alignment wrapText="1"/>
    </xf>
    <xf numFmtId="0" fontId="55" fillId="0" borderId="60" xfId="0" applyFont="1" applyBorder="1" applyAlignment="1">
      <alignment wrapText="1"/>
    </xf>
    <xf numFmtId="0" fontId="55" fillId="0" borderId="53" xfId="0" applyFont="1" applyBorder="1" applyAlignment="1">
      <alignment wrapText="1"/>
    </xf>
    <xf numFmtId="0" fontId="61" fillId="0" borderId="31" xfId="0" applyFont="1" applyBorder="1" applyAlignment="1">
      <alignment wrapText="1"/>
    </xf>
    <xf numFmtId="0" fontId="55" fillId="3" borderId="88" xfId="0" applyFont="1" applyFill="1" applyBorder="1" applyAlignment="1">
      <alignment wrapText="1"/>
    </xf>
    <xf numFmtId="0" fontId="55" fillId="0" borderId="32" xfId="0" applyFont="1" applyBorder="1"/>
    <xf numFmtId="0" fontId="55" fillId="0" borderId="29" xfId="0" applyFont="1" applyBorder="1"/>
    <xf numFmtId="1" fontId="1" fillId="0" borderId="96" xfId="0" applyNumberFormat="1" applyFont="1" applyBorder="1" applyAlignment="1">
      <alignment horizontal="center"/>
    </xf>
    <xf numFmtId="0" fontId="55" fillId="0" borderId="88" xfId="0" applyFont="1" applyBorder="1" applyAlignment="1">
      <alignment wrapText="1"/>
    </xf>
    <xf numFmtId="49" fontId="2" fillId="0" borderId="90" xfId="0" applyNumberFormat="1" applyFont="1" applyBorder="1" applyAlignment="1">
      <alignment horizontal="center"/>
    </xf>
    <xf numFmtId="0" fontId="55" fillId="3" borderId="59" xfId="0" applyFont="1" applyFill="1" applyBorder="1" applyAlignment="1">
      <alignment horizontal="center"/>
    </xf>
    <xf numFmtId="0" fontId="55" fillId="3" borderId="60" xfId="0" applyFont="1" applyFill="1" applyBorder="1" applyAlignment="1">
      <alignment wrapText="1"/>
    </xf>
    <xf numFmtId="0" fontId="61" fillId="3" borderId="86" xfId="0" applyFont="1" applyFill="1" applyBorder="1" applyAlignment="1">
      <alignment horizontal="center" vertical="center"/>
    </xf>
    <xf numFmtId="166" fontId="62" fillId="3" borderId="57" xfId="0" applyNumberFormat="1" applyFont="1" applyFill="1" applyBorder="1" applyAlignment="1">
      <alignment horizontal="center"/>
    </xf>
    <xf numFmtId="0" fontId="62" fillId="3" borderId="56" xfId="0" applyFont="1" applyFill="1" applyBorder="1" applyAlignment="1">
      <alignment horizontal="center"/>
    </xf>
    <xf numFmtId="166" fontId="62" fillId="3" borderId="57" xfId="0" applyNumberFormat="1" applyFont="1" applyFill="1" applyBorder="1"/>
    <xf numFmtId="0" fontId="55" fillId="0" borderId="120" xfId="0" applyFont="1" applyBorder="1"/>
    <xf numFmtId="0" fontId="59" fillId="3" borderId="85" xfId="0" applyFont="1" applyFill="1" applyBorder="1" applyAlignment="1">
      <alignment horizontal="center" vertical="top" wrapText="1"/>
    </xf>
    <xf numFmtId="49" fontId="18" fillId="8" borderId="47" xfId="0" applyNumberFormat="1" applyFont="1" applyFill="1" applyBorder="1" applyAlignment="1">
      <alignment horizontal="center"/>
    </xf>
    <xf numFmtId="166" fontId="70" fillId="9" borderId="41" xfId="0" applyNumberFormat="1" applyFont="1" applyFill="1" applyBorder="1"/>
    <xf numFmtId="0" fontId="19" fillId="8" borderId="21" xfId="0" applyFont="1" applyFill="1" applyBorder="1" applyAlignment="1">
      <alignment horizontal="center" vertical="center"/>
    </xf>
    <xf numFmtId="165" fontId="14" fillId="8" borderId="22" xfId="0" applyNumberFormat="1" applyFont="1" applyFill="1" applyBorder="1" applyAlignment="1">
      <alignment horizontal="center"/>
    </xf>
    <xf numFmtId="49" fontId="17" fillId="8" borderId="83" xfId="0" applyNumberFormat="1" applyFont="1" applyFill="1" applyBorder="1" applyAlignment="1">
      <alignment horizontal="center" vertical="center"/>
    </xf>
    <xf numFmtId="165" fontId="14" fillId="8" borderId="47" xfId="0" applyNumberFormat="1" applyFont="1" applyFill="1" applyBorder="1" applyAlignment="1">
      <alignment horizontal="center"/>
    </xf>
    <xf numFmtId="0" fontId="70" fillId="10" borderId="58" xfId="0" applyFont="1" applyFill="1" applyBorder="1" applyAlignment="1">
      <alignment vertical="center"/>
    </xf>
    <xf numFmtId="0" fontId="70" fillId="10" borderId="58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/>
    </xf>
    <xf numFmtId="49" fontId="17" fillId="8" borderId="83" xfId="0" applyNumberFormat="1" applyFont="1" applyFill="1" applyBorder="1" applyAlignment="1">
      <alignment horizontal="center"/>
    </xf>
    <xf numFmtId="49" fontId="18" fillId="8" borderId="82" xfId="0" applyNumberFormat="1" applyFont="1" applyFill="1" applyBorder="1" applyAlignment="1">
      <alignment horizontal="center"/>
    </xf>
    <xf numFmtId="0" fontId="18" fillId="8" borderId="19" xfId="0" applyFont="1" applyFill="1" applyBorder="1" applyAlignment="1">
      <alignment horizontal="center"/>
    </xf>
    <xf numFmtId="0" fontId="29" fillId="8" borderId="19" xfId="0" applyFont="1" applyFill="1" applyBorder="1" applyAlignment="1">
      <alignment horizontal="center"/>
    </xf>
    <xf numFmtId="165" fontId="18" fillId="8" borderId="26" xfId="0" applyNumberFormat="1" applyFont="1" applyFill="1" applyBorder="1" applyAlignment="1">
      <alignment horizontal="center"/>
    </xf>
    <xf numFmtId="0" fontId="20" fillId="8" borderId="23" xfId="0" applyFont="1" applyFill="1" applyBorder="1" applyAlignment="1">
      <alignment horizontal="center"/>
    </xf>
    <xf numFmtId="49" fontId="18" fillId="8" borderId="25" xfId="0" applyNumberFormat="1" applyFont="1" applyFill="1" applyBorder="1" applyAlignment="1">
      <alignment horizontal="center"/>
    </xf>
    <xf numFmtId="0" fontId="19" fillId="8" borderId="19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/>
    </xf>
    <xf numFmtId="165" fontId="18" fillId="8" borderId="28" xfId="0" applyNumberFormat="1" applyFont="1" applyFill="1" applyBorder="1" applyAlignment="1">
      <alignment horizontal="center"/>
    </xf>
    <xf numFmtId="49" fontId="14" fillId="8" borderId="20" xfId="0" applyNumberFormat="1" applyFont="1" applyFill="1" applyBorder="1" applyAlignment="1">
      <alignment horizontal="center"/>
    </xf>
    <xf numFmtId="0" fontId="14" fillId="8" borderId="21" xfId="0" applyFont="1" applyFill="1" applyBorder="1" applyAlignment="1">
      <alignment horizontal="center"/>
    </xf>
    <xf numFmtId="0" fontId="16" fillId="8" borderId="22" xfId="0" applyFont="1" applyFill="1" applyBorder="1" applyAlignment="1">
      <alignment horizontal="center"/>
    </xf>
    <xf numFmtId="165" fontId="14" fillId="8" borderId="23" xfId="0" applyNumberFormat="1" applyFont="1" applyFill="1" applyBorder="1" applyAlignment="1">
      <alignment horizontal="center"/>
    </xf>
    <xf numFmtId="49" fontId="17" fillId="8" borderId="16" xfId="0" applyNumberFormat="1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165" fontId="18" fillId="8" borderId="104" xfId="0" applyNumberFormat="1" applyFont="1" applyFill="1" applyBorder="1" applyAlignment="1">
      <alignment horizontal="center"/>
    </xf>
    <xf numFmtId="49" fontId="18" fillId="8" borderId="146" xfId="0" applyNumberFormat="1" applyFont="1" applyFill="1" applyBorder="1" applyAlignment="1">
      <alignment horizontal="center"/>
    </xf>
    <xf numFmtId="0" fontId="18" fillId="8" borderId="147" xfId="0" applyFont="1" applyFill="1" applyBorder="1" applyAlignment="1">
      <alignment horizontal="center"/>
    </xf>
    <xf numFmtId="0" fontId="29" fillId="8" borderId="147" xfId="0" applyFont="1" applyFill="1" applyBorder="1" applyAlignment="1">
      <alignment horizontal="center"/>
    </xf>
    <xf numFmtId="165" fontId="18" fillId="8" borderId="148" xfId="0" applyNumberFormat="1" applyFont="1" applyFill="1" applyBorder="1" applyAlignment="1">
      <alignment horizontal="center"/>
    </xf>
    <xf numFmtId="165" fontId="18" fillId="8" borderId="149" xfId="0" applyNumberFormat="1" applyFont="1" applyFill="1" applyBorder="1" applyAlignment="1">
      <alignment horizontal="center"/>
    </xf>
    <xf numFmtId="49" fontId="18" fillId="8" borderId="20" xfId="0" applyNumberFormat="1" applyFont="1" applyFill="1" applyBorder="1" applyAlignment="1">
      <alignment horizontal="center"/>
    </xf>
    <xf numFmtId="165" fontId="18" fillId="8" borderId="22" xfId="0" applyNumberFormat="1" applyFont="1" applyFill="1" applyBorder="1" applyAlignment="1">
      <alignment horizontal="center"/>
    </xf>
    <xf numFmtId="49" fontId="18" fillId="8" borderId="95" xfId="0" applyNumberFormat="1" applyFont="1" applyFill="1" applyBorder="1" applyAlignment="1">
      <alignment horizontal="center"/>
    </xf>
    <xf numFmtId="165" fontId="18" fillId="8" borderId="145" xfId="0" applyNumberFormat="1" applyFont="1" applyFill="1" applyBorder="1" applyAlignment="1">
      <alignment horizontal="center"/>
    </xf>
    <xf numFmtId="49" fontId="18" fillId="8" borderId="122" xfId="0" applyNumberFormat="1" applyFont="1" applyFill="1" applyBorder="1" applyAlignment="1">
      <alignment horizontal="center"/>
    </xf>
    <xf numFmtId="0" fontId="18" fillId="8" borderId="122" xfId="0" applyFont="1" applyFill="1" applyBorder="1" applyAlignment="1">
      <alignment horizontal="center"/>
    </xf>
    <xf numFmtId="0" fontId="19" fillId="8" borderId="122" xfId="0" applyFont="1" applyFill="1" applyBorder="1" applyAlignment="1">
      <alignment horizontal="center" vertical="center"/>
    </xf>
    <xf numFmtId="165" fontId="18" fillId="8" borderId="123" xfId="0" applyNumberFormat="1" applyFont="1" applyFill="1" applyBorder="1" applyAlignment="1">
      <alignment horizontal="center"/>
    </xf>
    <xf numFmtId="165" fontId="18" fillId="8" borderId="27" xfId="0" applyNumberFormat="1" applyFont="1" applyFill="1" applyBorder="1" applyAlignment="1">
      <alignment horizontal="center"/>
    </xf>
    <xf numFmtId="166" fontId="2" fillId="11" borderId="33" xfId="0" applyNumberFormat="1" applyFont="1" applyFill="1" applyBorder="1" applyAlignment="1">
      <alignment horizontal="center"/>
    </xf>
    <xf numFmtId="49" fontId="2" fillId="11" borderId="24" xfId="0" applyNumberFormat="1" applyFont="1" applyFill="1" applyBorder="1"/>
    <xf numFmtId="166" fontId="2" fillId="11" borderId="33" xfId="0" applyNumberFormat="1" applyFont="1" applyFill="1" applyBorder="1"/>
    <xf numFmtId="0" fontId="55" fillId="11" borderId="30" xfId="0" applyFont="1" applyFill="1" applyBorder="1" applyAlignment="1">
      <alignment horizontal="center"/>
    </xf>
    <xf numFmtId="0" fontId="55" fillId="11" borderId="43" xfId="0" applyFont="1" applyFill="1" applyBorder="1"/>
    <xf numFmtId="0" fontId="59" fillId="11" borderId="88" xfId="0" applyFont="1" applyFill="1" applyBorder="1" applyAlignment="1">
      <alignment horizontal="center"/>
    </xf>
    <xf numFmtId="0" fontId="55" fillId="11" borderId="31" xfId="0" applyFont="1" applyFill="1" applyBorder="1"/>
    <xf numFmtId="0" fontId="56" fillId="11" borderId="30" xfId="0" applyFont="1" applyFill="1" applyBorder="1" applyAlignment="1">
      <alignment horizontal="center"/>
    </xf>
    <xf numFmtId="0" fontId="56" fillId="11" borderId="38" xfId="0" applyFont="1" applyFill="1" applyBorder="1"/>
    <xf numFmtId="0" fontId="65" fillId="11" borderId="31" xfId="0" applyFont="1" applyFill="1" applyBorder="1" applyAlignment="1">
      <alignment horizontal="center"/>
    </xf>
    <xf numFmtId="166" fontId="58" fillId="11" borderId="33" xfId="0" applyNumberFormat="1" applyFont="1" applyFill="1" applyBorder="1" applyAlignment="1">
      <alignment horizontal="center"/>
    </xf>
    <xf numFmtId="49" fontId="58" fillId="11" borderId="33" xfId="0" applyNumberFormat="1" applyFont="1" applyFill="1" applyBorder="1" applyAlignment="1">
      <alignment horizontal="center"/>
    </xf>
    <xf numFmtId="166" fontId="58" fillId="11" borderId="33" xfId="0" applyNumberFormat="1" applyFont="1" applyFill="1" applyBorder="1"/>
    <xf numFmtId="0" fontId="55" fillId="0" borderId="35" xfId="0" applyFont="1" applyBorder="1" applyAlignment="1">
      <alignment horizontal="center"/>
    </xf>
    <xf numFmtId="1" fontId="55" fillId="11" borderId="30" xfId="0" applyNumberFormat="1" applyFont="1" applyFill="1" applyBorder="1" applyAlignment="1">
      <alignment horizontal="center"/>
    </xf>
    <xf numFmtId="0" fontId="55" fillId="11" borderId="31" xfId="0" applyFont="1" applyFill="1" applyBorder="1" applyAlignment="1">
      <alignment wrapText="1"/>
    </xf>
    <xf numFmtId="0" fontId="63" fillId="11" borderId="38" xfId="0" applyFont="1" applyFill="1" applyBorder="1" applyAlignment="1">
      <alignment horizontal="center"/>
    </xf>
    <xf numFmtId="166" fontId="62" fillId="11" borderId="33" xfId="0" applyNumberFormat="1" applyFont="1" applyFill="1" applyBorder="1" applyAlignment="1">
      <alignment horizontal="center"/>
    </xf>
    <xf numFmtId="49" fontId="62" fillId="11" borderId="41" xfId="0" applyNumberFormat="1" applyFont="1" applyFill="1" applyBorder="1" applyAlignment="1">
      <alignment horizontal="center"/>
    </xf>
    <xf numFmtId="166" fontId="62" fillId="11" borderId="33" xfId="0" applyNumberFormat="1" applyFont="1" applyFill="1" applyBorder="1"/>
    <xf numFmtId="165" fontId="59" fillId="11" borderId="38" xfId="0" applyNumberFormat="1" applyFont="1" applyFill="1" applyBorder="1" applyAlignment="1">
      <alignment horizontal="center"/>
    </xf>
    <xf numFmtId="166" fontId="71" fillId="11" borderId="39" xfId="0" applyNumberFormat="1" applyFont="1" applyFill="1" applyBorder="1" applyAlignment="1">
      <alignment horizontal="center"/>
    </xf>
    <xf numFmtId="49" fontId="62" fillId="11" borderId="33" xfId="0" applyNumberFormat="1" applyFont="1" applyFill="1" applyBorder="1" applyAlignment="1">
      <alignment horizontal="center"/>
    </xf>
    <xf numFmtId="166" fontId="2" fillId="11" borderId="39" xfId="0" applyNumberFormat="1" applyFont="1" applyFill="1" applyBorder="1" applyAlignment="1">
      <alignment horizontal="center"/>
    </xf>
    <xf numFmtId="1" fontId="56" fillId="11" borderId="42" xfId="0" applyNumberFormat="1" applyFont="1" applyFill="1" applyBorder="1" applyAlignment="1">
      <alignment horizontal="center"/>
    </xf>
    <xf numFmtId="0" fontId="56" fillId="11" borderId="43" xfId="0" applyFont="1" applyFill="1" applyBorder="1" applyAlignment="1">
      <alignment wrapText="1"/>
    </xf>
    <xf numFmtId="165" fontId="65" fillId="11" borderId="44" xfId="0" applyNumberFormat="1" applyFont="1" applyFill="1" applyBorder="1" applyAlignment="1">
      <alignment horizontal="center"/>
    </xf>
    <xf numFmtId="49" fontId="58" fillId="11" borderId="46" xfId="0" applyNumberFormat="1" applyFont="1" applyFill="1" applyBorder="1" applyAlignment="1">
      <alignment horizontal="center"/>
    </xf>
    <xf numFmtId="166" fontId="58" fillId="11" borderId="90" xfId="0" applyNumberFormat="1" applyFont="1" applyFill="1" applyBorder="1"/>
    <xf numFmtId="0" fontId="59" fillId="11" borderId="38" xfId="0" applyFont="1" applyFill="1" applyBorder="1" applyAlignment="1">
      <alignment horizontal="center"/>
    </xf>
    <xf numFmtId="49" fontId="18" fillId="8" borderId="100" xfId="0" applyNumberFormat="1" applyFont="1" applyFill="1" applyBorder="1" applyAlignment="1">
      <alignment horizontal="center"/>
    </xf>
    <xf numFmtId="0" fontId="18" fillId="8" borderId="93" xfId="0" applyFont="1" applyFill="1" applyBorder="1" applyAlignment="1">
      <alignment horizontal="center"/>
    </xf>
    <xf numFmtId="0" fontId="29" fillId="8" borderId="93" xfId="0" applyFont="1" applyFill="1" applyBorder="1" applyAlignment="1">
      <alignment horizontal="center"/>
    </xf>
    <xf numFmtId="49" fontId="17" fillId="8" borderId="143" xfId="0" applyNumberFormat="1" applyFont="1" applyFill="1" applyBorder="1" applyAlignment="1">
      <alignment horizontal="center"/>
    </xf>
    <xf numFmtId="49" fontId="62" fillId="3" borderId="33" xfId="0" applyNumberFormat="1" applyFont="1" applyFill="1" applyBorder="1" applyAlignment="1">
      <alignment horizontal="center"/>
    </xf>
    <xf numFmtId="165" fontId="59" fillId="3" borderId="85" xfId="0" applyNumberFormat="1" applyFont="1" applyFill="1" applyBorder="1" applyAlignment="1">
      <alignment horizontal="center"/>
    </xf>
    <xf numFmtId="166" fontId="2" fillId="11" borderId="45" xfId="0" applyNumberFormat="1" applyFont="1" applyFill="1" applyBorder="1" applyAlignment="1">
      <alignment horizontal="center"/>
    </xf>
    <xf numFmtId="49" fontId="2" fillId="11" borderId="55" xfId="0" applyNumberFormat="1" applyFont="1" applyFill="1" applyBorder="1" applyAlignment="1">
      <alignment horizontal="center"/>
    </xf>
    <xf numFmtId="0" fontId="55" fillId="12" borderId="31" xfId="0" applyFont="1" applyFill="1" applyBorder="1"/>
    <xf numFmtId="0" fontId="21" fillId="12" borderId="56" xfId="0" applyFont="1" applyFill="1" applyBorder="1" applyAlignment="1">
      <alignment horizontal="center"/>
    </xf>
    <xf numFmtId="166" fontId="2" fillId="12" borderId="57" xfId="0" applyNumberFormat="1" applyFont="1" applyFill="1" applyBorder="1" applyAlignment="1">
      <alignment horizontal="center"/>
    </xf>
    <xf numFmtId="49" fontId="55" fillId="3" borderId="30" xfId="0" applyNumberFormat="1" applyFont="1" applyFill="1" applyBorder="1" applyAlignment="1">
      <alignment horizontal="center"/>
    </xf>
    <xf numFmtId="0" fontId="55" fillId="3" borderId="41" xfId="0" applyFont="1" applyFill="1" applyBorder="1" applyAlignment="1">
      <alignment horizontal="center" vertical="center"/>
    </xf>
    <xf numFmtId="166" fontId="62" fillId="3" borderId="39" xfId="0" applyNumberFormat="1" applyFont="1" applyFill="1" applyBorder="1" applyAlignment="1">
      <alignment horizontal="center"/>
    </xf>
    <xf numFmtId="0" fontId="62" fillId="3" borderId="33" xfId="0" applyFont="1" applyFill="1" applyBorder="1" applyAlignment="1">
      <alignment horizontal="center"/>
    </xf>
    <xf numFmtId="0" fontId="2" fillId="11" borderId="33" xfId="0" applyFont="1" applyFill="1" applyBorder="1" applyAlignment="1">
      <alignment horizontal="center"/>
    </xf>
    <xf numFmtId="166" fontId="2" fillId="11" borderId="164" xfId="0" applyNumberFormat="1" applyFont="1" applyFill="1" applyBorder="1" applyAlignment="1">
      <alignment horizontal="center"/>
    </xf>
    <xf numFmtId="0" fontId="2" fillId="11" borderId="168" xfId="0" applyFont="1" applyFill="1" applyBorder="1" applyAlignment="1">
      <alignment horizontal="center"/>
    </xf>
    <xf numFmtId="166" fontId="2" fillId="11" borderId="164" xfId="0" applyNumberFormat="1" applyFont="1" applyFill="1" applyBorder="1"/>
    <xf numFmtId="0" fontId="28" fillId="11" borderId="142" xfId="0" applyFont="1" applyFill="1" applyBorder="1" applyAlignment="1">
      <alignment horizontal="center" vertical="center"/>
    </xf>
    <xf numFmtId="166" fontId="2" fillId="11" borderId="139" xfId="0" applyNumberFormat="1" applyFont="1" applyFill="1" applyBorder="1" applyAlignment="1">
      <alignment horizontal="center"/>
    </xf>
    <xf numFmtId="0" fontId="2" fillId="11" borderId="24" xfId="0" applyFont="1" applyFill="1" applyBorder="1" applyAlignment="1">
      <alignment horizontal="center"/>
    </xf>
    <xf numFmtId="166" fontId="2" fillId="11" borderId="139" xfId="0" applyNumberFormat="1" applyFont="1" applyFill="1" applyBorder="1"/>
    <xf numFmtId="0" fontId="55" fillId="11" borderId="165" xfId="0" applyFont="1" applyFill="1" applyBorder="1" applyAlignment="1">
      <alignment horizontal="center"/>
    </xf>
    <xf numFmtId="0" fontId="55" fillId="11" borderId="166" xfId="0" applyFont="1" applyFill="1" applyBorder="1"/>
    <xf numFmtId="0" fontId="61" fillId="11" borderId="167" xfId="0" applyFont="1" applyFill="1" applyBorder="1" applyAlignment="1">
      <alignment horizontal="center" vertical="center"/>
    </xf>
    <xf numFmtId="0" fontId="55" fillId="11" borderId="116" xfId="0" applyFont="1" applyFill="1" applyBorder="1" applyAlignment="1">
      <alignment horizontal="center"/>
    </xf>
    <xf numFmtId="0" fontId="73" fillId="11" borderId="24" xfId="0" applyFont="1" applyFill="1" applyBorder="1" applyAlignment="1">
      <alignment vertical="center" wrapText="1"/>
    </xf>
    <xf numFmtId="0" fontId="61" fillId="11" borderId="41" xfId="0" applyFont="1" applyFill="1" applyBorder="1" applyAlignment="1">
      <alignment vertical="center" wrapText="1"/>
    </xf>
    <xf numFmtId="0" fontId="63" fillId="11" borderId="75" xfId="0" applyFont="1" applyFill="1" applyBorder="1" applyAlignment="1">
      <alignment horizontal="center"/>
    </xf>
    <xf numFmtId="0" fontId="74" fillId="11" borderId="75" xfId="0" applyFont="1" applyFill="1" applyBorder="1" applyAlignment="1">
      <alignment horizontal="center"/>
    </xf>
    <xf numFmtId="1" fontId="56" fillId="11" borderId="30" xfId="0" applyNumberFormat="1" applyFont="1" applyFill="1" applyBorder="1" applyAlignment="1">
      <alignment horizontal="center"/>
    </xf>
    <xf numFmtId="0" fontId="67" fillId="11" borderId="31" xfId="0" applyFont="1" applyFill="1" applyBorder="1" applyAlignment="1">
      <alignment wrapText="1"/>
    </xf>
    <xf numFmtId="165" fontId="65" fillId="11" borderId="38" xfId="0" applyNumberFormat="1" applyFont="1" applyFill="1" applyBorder="1" applyAlignment="1">
      <alignment horizontal="center"/>
    </xf>
    <xf numFmtId="49" fontId="58" fillId="11" borderId="41" xfId="0" applyNumberFormat="1" applyFont="1" applyFill="1" applyBorder="1" applyAlignment="1">
      <alignment horizontal="center"/>
    </xf>
    <xf numFmtId="0" fontId="61" fillId="0" borderId="34" xfId="0" applyFont="1" applyBorder="1" applyAlignment="1">
      <alignment horizontal="center" vertical="center"/>
    </xf>
    <xf numFmtId="0" fontId="59" fillId="3" borderId="38" xfId="0" applyFont="1" applyFill="1" applyBorder="1"/>
    <xf numFmtId="0" fontId="61" fillId="3" borderId="41" xfId="0" applyFont="1" applyFill="1" applyBorder="1" applyAlignment="1">
      <alignment horizontal="center" vertical="center"/>
    </xf>
    <xf numFmtId="0" fontId="62" fillId="3" borderId="41" xfId="0" applyFont="1" applyFill="1" applyBorder="1" applyAlignment="1">
      <alignment horizontal="center"/>
    </xf>
    <xf numFmtId="1" fontId="55" fillId="0" borderId="54" xfId="0" applyNumberFormat="1" applyFont="1" applyBorder="1" applyAlignment="1">
      <alignment horizontal="center"/>
    </xf>
    <xf numFmtId="49" fontId="62" fillId="0" borderId="57" xfId="0" applyNumberFormat="1" applyFont="1" applyBorder="1" applyAlignment="1">
      <alignment horizontal="center"/>
    </xf>
    <xf numFmtId="0" fontId="55" fillId="0" borderId="49" xfId="0" applyFont="1" applyBorder="1" applyAlignment="1">
      <alignment horizontal="center"/>
    </xf>
    <xf numFmtId="0" fontId="55" fillId="0" borderId="48" xfId="0" applyFont="1" applyBorder="1" applyAlignment="1">
      <alignment wrapText="1"/>
    </xf>
    <xf numFmtId="0" fontId="59" fillId="0" borderId="50" xfId="0" applyFont="1" applyBorder="1" applyAlignment="1">
      <alignment horizontal="center"/>
    </xf>
    <xf numFmtId="166" fontId="62" fillId="0" borderId="51" xfId="0" applyNumberFormat="1" applyFont="1" applyBorder="1" applyAlignment="1">
      <alignment horizontal="center"/>
    </xf>
    <xf numFmtId="49" fontId="62" fillId="0" borderId="52" xfId="0" applyNumberFormat="1" applyFont="1" applyBorder="1" applyAlignment="1">
      <alignment horizontal="center"/>
    </xf>
    <xf numFmtId="166" fontId="62" fillId="0" borderId="51" xfId="0" applyNumberFormat="1" applyFont="1" applyBorder="1"/>
    <xf numFmtId="1" fontId="55" fillId="0" borderId="67" xfId="0" applyNumberFormat="1" applyFont="1" applyBorder="1" applyAlignment="1">
      <alignment horizontal="center"/>
    </xf>
    <xf numFmtId="0" fontId="63" fillId="0" borderId="29" xfId="0" applyFont="1" applyBorder="1" applyAlignment="1">
      <alignment wrapText="1"/>
    </xf>
    <xf numFmtId="0" fontId="59" fillId="0" borderId="72" xfId="0" applyFont="1" applyBorder="1" applyAlignment="1">
      <alignment horizontal="center"/>
    </xf>
    <xf numFmtId="166" fontId="62" fillId="0" borderId="69" xfId="0" applyNumberFormat="1" applyFont="1" applyBorder="1" applyAlignment="1">
      <alignment horizontal="center"/>
    </xf>
    <xf numFmtId="49" fontId="62" fillId="0" borderId="70" xfId="0" applyNumberFormat="1" applyFont="1" applyBorder="1" applyAlignment="1">
      <alignment horizontal="center"/>
    </xf>
    <xf numFmtId="166" fontId="62" fillId="0" borderId="112" xfId="0" applyNumberFormat="1" applyFont="1" applyBorder="1"/>
    <xf numFmtId="49" fontId="62" fillId="0" borderId="33" xfId="0" applyNumberFormat="1" applyFont="1" applyBorder="1" applyAlignment="1">
      <alignment horizontal="center"/>
    </xf>
    <xf numFmtId="165" fontId="59" fillId="0" borderId="85" xfId="0" applyNumberFormat="1" applyFont="1" applyBorder="1" applyAlignment="1">
      <alignment horizontal="center"/>
    </xf>
    <xf numFmtId="0" fontId="59" fillId="3" borderId="31" xfId="0" applyFont="1" applyFill="1" applyBorder="1"/>
    <xf numFmtId="1" fontId="55" fillId="3" borderId="30" xfId="0" applyNumberFormat="1" applyFont="1" applyFill="1" applyBorder="1" applyAlignment="1">
      <alignment horizontal="center"/>
    </xf>
    <xf numFmtId="165" fontId="59" fillId="3" borderId="38" xfId="0" applyNumberFormat="1" applyFont="1" applyFill="1" applyBorder="1" applyAlignment="1">
      <alignment horizontal="center"/>
    </xf>
    <xf numFmtId="1" fontId="55" fillId="3" borderId="116" xfId="0" applyNumberFormat="1" applyFont="1" applyFill="1" applyBorder="1" applyAlignment="1">
      <alignment horizontal="center"/>
    </xf>
    <xf numFmtId="165" fontId="59" fillId="3" borderId="106" xfId="0" applyNumberFormat="1" applyFont="1" applyFill="1" applyBorder="1" applyAlignment="1">
      <alignment horizontal="center"/>
    </xf>
    <xf numFmtId="0" fontId="55" fillId="3" borderId="105" xfId="0" applyFont="1" applyFill="1" applyBorder="1"/>
    <xf numFmtId="49" fontId="62" fillId="3" borderId="16" xfId="0" applyNumberFormat="1" applyFont="1" applyFill="1" applyBorder="1" applyAlignment="1">
      <alignment horizontal="center"/>
    </xf>
    <xf numFmtId="166" fontId="62" fillId="3" borderId="23" xfId="0" applyNumberFormat="1" applyFont="1" applyFill="1" applyBorder="1"/>
    <xf numFmtId="165" fontId="72" fillId="3" borderId="91" xfId="0" applyNumberFormat="1" applyFont="1" applyFill="1" applyBorder="1" applyAlignment="1">
      <alignment horizontal="center"/>
    </xf>
    <xf numFmtId="1" fontId="55" fillId="0" borderId="87" xfId="0" applyNumberFormat="1" applyFont="1" applyBorder="1" applyAlignment="1">
      <alignment horizontal="center"/>
    </xf>
    <xf numFmtId="1" fontId="55" fillId="0" borderId="58" xfId="0" applyNumberFormat="1" applyFont="1" applyBorder="1" applyAlignment="1">
      <alignment horizontal="center"/>
    </xf>
    <xf numFmtId="165" fontId="72" fillId="3" borderId="38" xfId="0" applyNumberFormat="1" applyFont="1" applyFill="1" applyBorder="1" applyAlignment="1">
      <alignment horizontal="center"/>
    </xf>
    <xf numFmtId="1" fontId="55" fillId="0" borderId="30" xfId="0" applyNumberFormat="1" applyFont="1" applyBorder="1" applyAlignment="1">
      <alignment horizontal="center"/>
    </xf>
    <xf numFmtId="165" fontId="59" fillId="0" borderId="86" xfId="0" applyNumberFormat="1" applyFont="1" applyBorder="1" applyAlignment="1">
      <alignment horizontal="center"/>
    </xf>
    <xf numFmtId="49" fontId="62" fillId="0" borderId="126" xfId="0" applyNumberFormat="1" applyFont="1" applyBorder="1" applyAlignment="1">
      <alignment horizontal="center"/>
    </xf>
    <xf numFmtId="166" fontId="62" fillId="0" borderId="90" xfId="0" applyNumberFormat="1" applyFont="1" applyBorder="1" applyAlignment="1">
      <alignment horizontal="center"/>
    </xf>
    <xf numFmtId="49" fontId="62" fillId="0" borderId="112" xfId="0" applyNumberFormat="1" applyFont="1" applyBorder="1" applyAlignment="1">
      <alignment horizontal="center"/>
    </xf>
    <xf numFmtId="166" fontId="62" fillId="0" borderId="90" xfId="0" applyNumberFormat="1" applyFont="1" applyBorder="1"/>
    <xf numFmtId="49" fontId="62" fillId="0" borderId="75" xfId="0" applyNumberFormat="1" applyFont="1" applyBorder="1" applyAlignment="1">
      <alignment horizontal="center"/>
    </xf>
    <xf numFmtId="166" fontId="62" fillId="0" borderId="70" xfId="0" applyNumberFormat="1" applyFont="1" applyBorder="1"/>
    <xf numFmtId="49" fontId="62" fillId="3" borderId="40" xfId="0" applyNumberFormat="1" applyFont="1" applyFill="1" applyBorder="1" applyAlignment="1">
      <alignment horizontal="center"/>
    </xf>
    <xf numFmtId="49" fontId="62" fillId="0" borderId="34" xfId="0" applyNumberFormat="1" applyFont="1" applyBorder="1" applyAlignment="1">
      <alignment horizontal="center"/>
    </xf>
    <xf numFmtId="1" fontId="55" fillId="0" borderId="113" xfId="0" applyNumberFormat="1" applyFont="1" applyBorder="1" applyAlignment="1">
      <alignment horizontal="center"/>
    </xf>
    <xf numFmtId="0" fontId="55" fillId="0" borderId="81" xfId="0" applyFont="1" applyBorder="1" applyAlignment="1">
      <alignment wrapText="1"/>
    </xf>
    <xf numFmtId="165" fontId="59" fillId="0" borderId="114" xfId="0" applyNumberFormat="1" applyFont="1" applyBorder="1" applyAlignment="1">
      <alignment horizontal="center"/>
    </xf>
    <xf numFmtId="1" fontId="55" fillId="3" borderId="59" xfId="0" applyNumberFormat="1" applyFont="1" applyFill="1" applyBorder="1" applyAlignment="1">
      <alignment horizontal="center"/>
    </xf>
    <xf numFmtId="165" fontId="59" fillId="0" borderId="142" xfId="0" applyNumberFormat="1" applyFont="1" applyBorder="1" applyAlignment="1">
      <alignment horizontal="center"/>
    </xf>
    <xf numFmtId="1" fontId="55" fillId="0" borderId="59" xfId="0" applyNumberFormat="1" applyFont="1" applyBorder="1" applyAlignment="1">
      <alignment horizontal="center"/>
    </xf>
    <xf numFmtId="166" fontId="62" fillId="0" borderId="70" xfId="0" applyNumberFormat="1" applyFont="1" applyBorder="1" applyAlignment="1">
      <alignment horizontal="center"/>
    </xf>
    <xf numFmtId="49" fontId="62" fillId="0" borderId="13" xfId="0" applyNumberFormat="1" applyFont="1" applyBorder="1" applyAlignment="1">
      <alignment horizontal="center"/>
    </xf>
    <xf numFmtId="49" fontId="62" fillId="3" borderId="99" xfId="0" applyNumberFormat="1" applyFont="1" applyFill="1" applyBorder="1" applyAlignment="1">
      <alignment horizontal="center"/>
    </xf>
    <xf numFmtId="0" fontId="55" fillId="0" borderId="32" xfId="0" applyFont="1" applyBorder="1" applyAlignment="1">
      <alignment horizontal="left"/>
    </xf>
    <xf numFmtId="166" fontId="62" fillId="11" borderId="39" xfId="0" applyNumberFormat="1" applyFont="1" applyFill="1" applyBorder="1" applyAlignment="1">
      <alignment horizontal="center"/>
    </xf>
    <xf numFmtId="1" fontId="55" fillId="0" borderId="117" xfId="0" applyNumberFormat="1" applyFont="1" applyBorder="1" applyAlignment="1">
      <alignment horizontal="center"/>
    </xf>
    <xf numFmtId="0" fontId="55" fillId="3" borderId="88" xfId="0" applyFont="1" applyFill="1" applyBorder="1"/>
    <xf numFmtId="165" fontId="59" fillId="0" borderId="118" xfId="0" applyNumberFormat="1" applyFont="1" applyBorder="1" applyAlignment="1">
      <alignment horizontal="center"/>
    </xf>
    <xf numFmtId="1" fontId="55" fillId="3" borderId="49" xfId="0" applyNumberFormat="1" applyFont="1" applyFill="1" applyBorder="1" applyAlignment="1">
      <alignment horizontal="center"/>
    </xf>
    <xf numFmtId="165" fontId="59" fillId="3" borderId="65" xfId="0" applyNumberFormat="1" applyFont="1" applyFill="1" applyBorder="1" applyAlignment="1">
      <alignment horizontal="center"/>
    </xf>
    <xf numFmtId="49" fontId="62" fillId="0" borderId="10" xfId="0" applyNumberFormat="1" applyFont="1" applyBorder="1" applyAlignment="1">
      <alignment horizontal="center"/>
    </xf>
    <xf numFmtId="49" fontId="62" fillId="3" borderId="119" xfId="0" applyNumberFormat="1" applyFont="1" applyFill="1" applyBorder="1" applyAlignment="1">
      <alignment horizontal="center"/>
    </xf>
    <xf numFmtId="166" fontId="62" fillId="3" borderId="95" xfId="0" applyNumberFormat="1" applyFont="1" applyFill="1" applyBorder="1"/>
    <xf numFmtId="1" fontId="55" fillId="11" borderId="58" xfId="0" applyNumberFormat="1" applyFont="1" applyFill="1" applyBorder="1" applyAlignment="1">
      <alignment horizontal="center"/>
    </xf>
    <xf numFmtId="0" fontId="61" fillId="11" borderId="38" xfId="0" applyFont="1" applyFill="1" applyBorder="1" applyAlignment="1">
      <alignment horizontal="center"/>
    </xf>
    <xf numFmtId="49" fontId="62" fillId="11" borderId="75" xfId="0" applyNumberFormat="1" applyFont="1" applyFill="1" applyBorder="1" applyAlignment="1">
      <alignment horizontal="center"/>
    </xf>
    <xf numFmtId="0" fontId="59" fillId="0" borderId="24" xfId="0" applyFont="1" applyBorder="1" applyAlignment="1">
      <alignment horizontal="center"/>
    </xf>
    <xf numFmtId="0" fontId="59" fillId="3" borderId="31" xfId="0" applyFont="1" applyFill="1" applyBorder="1" applyAlignment="1">
      <alignment horizontal="center"/>
    </xf>
    <xf numFmtId="1" fontId="55" fillId="3" borderId="127" xfId="0" applyNumberFormat="1" applyFont="1" applyFill="1" applyBorder="1" applyAlignment="1">
      <alignment horizontal="center"/>
    </xf>
    <xf numFmtId="0" fontId="55" fillId="3" borderId="128" xfId="0" applyFont="1" applyFill="1" applyBorder="1" applyAlignment="1">
      <alignment wrapText="1"/>
    </xf>
    <xf numFmtId="165" fontId="63" fillId="3" borderId="106" xfId="0" applyNumberFormat="1" applyFont="1" applyFill="1" applyBorder="1" applyAlignment="1">
      <alignment horizontal="center"/>
    </xf>
    <xf numFmtId="1" fontId="55" fillId="3" borderId="131" xfId="0" applyNumberFormat="1" applyFont="1" applyFill="1" applyBorder="1" applyAlignment="1">
      <alignment horizontal="center"/>
    </xf>
    <xf numFmtId="0" fontId="55" fillId="3" borderId="132" xfId="0" applyFont="1" applyFill="1" applyBorder="1" applyAlignment="1">
      <alignment wrapText="1"/>
    </xf>
    <xf numFmtId="165" fontId="63" fillId="3" borderId="98" xfId="0" applyNumberFormat="1" applyFont="1" applyFill="1" applyBorder="1" applyAlignment="1">
      <alignment horizontal="center"/>
    </xf>
    <xf numFmtId="166" fontId="62" fillId="0" borderId="129" xfId="0" applyNumberFormat="1" applyFont="1" applyBorder="1" applyAlignment="1">
      <alignment horizontal="center"/>
    </xf>
    <xf numFmtId="49" fontId="62" fillId="3" borderId="130" xfId="0" applyNumberFormat="1" applyFont="1" applyFill="1" applyBorder="1" applyAlignment="1">
      <alignment horizontal="center"/>
    </xf>
    <xf numFmtId="166" fontId="62" fillId="0" borderId="129" xfId="0" applyNumberFormat="1" applyFont="1" applyBorder="1"/>
    <xf numFmtId="166" fontId="62" fillId="0" borderId="133" xfId="0" applyNumberFormat="1" applyFont="1" applyBorder="1" applyAlignment="1">
      <alignment horizontal="center"/>
    </xf>
    <xf numFmtId="49" fontId="62" fillId="3" borderId="134" xfId="0" applyNumberFormat="1" applyFont="1" applyFill="1" applyBorder="1" applyAlignment="1">
      <alignment horizontal="center"/>
    </xf>
    <xf numFmtId="166" fontId="62" fillId="0" borderId="133" xfId="0" applyNumberFormat="1" applyFont="1" applyBorder="1"/>
    <xf numFmtId="49" fontId="62" fillId="0" borderId="0" xfId="0" applyNumberFormat="1" applyFont="1"/>
    <xf numFmtId="0" fontId="55" fillId="0" borderId="67" xfId="0" applyFont="1" applyBorder="1" applyAlignment="1">
      <alignment horizontal="center"/>
    </xf>
    <xf numFmtId="0" fontId="76" fillId="0" borderId="29" xfId="0" applyFont="1" applyBorder="1" applyAlignment="1">
      <alignment horizontal="center"/>
    </xf>
    <xf numFmtId="0" fontId="59" fillId="0" borderId="31" xfId="0" applyFont="1" applyBorder="1" applyAlignment="1">
      <alignment wrapText="1"/>
    </xf>
    <xf numFmtId="0" fontId="63" fillId="0" borderId="32" xfId="0" applyFont="1" applyBorder="1" applyAlignment="1">
      <alignment horizontal="center" vertical="center"/>
    </xf>
    <xf numFmtId="0" fontId="55" fillId="0" borderId="116" xfId="0" applyFont="1" applyBorder="1" applyAlignment="1">
      <alignment horizontal="center"/>
    </xf>
    <xf numFmtId="0" fontId="61" fillId="0" borderId="142" xfId="0" applyFont="1" applyBorder="1" applyAlignment="1">
      <alignment horizontal="center" vertical="center"/>
    </xf>
    <xf numFmtId="166" fontId="62" fillId="0" borderId="136" xfId="0" applyNumberFormat="1" applyFont="1" applyBorder="1" applyAlignment="1">
      <alignment horizontal="center"/>
    </xf>
    <xf numFmtId="0" fontId="62" fillId="0" borderId="139" xfId="0" applyFont="1" applyBorder="1" applyAlignment="1">
      <alignment horizontal="center"/>
    </xf>
    <xf numFmtId="0" fontId="61" fillId="3" borderId="38" xfId="0" applyFont="1" applyFill="1" applyBorder="1" applyAlignment="1">
      <alignment horizontal="center" vertical="center"/>
    </xf>
    <xf numFmtId="0" fontId="62" fillId="0" borderId="41" xfId="0" applyFont="1" applyBorder="1" applyAlignment="1">
      <alignment horizontal="center"/>
    </xf>
    <xf numFmtId="0" fontId="59" fillId="3" borderId="85" xfId="0" applyFont="1" applyFill="1" applyBorder="1" applyAlignment="1">
      <alignment horizontal="center"/>
    </xf>
    <xf numFmtId="0" fontId="77" fillId="0" borderId="0" xfId="0" applyFont="1" applyAlignment="1">
      <alignment vertical="center" wrapText="1"/>
    </xf>
    <xf numFmtId="0" fontId="63" fillId="3" borderId="85" xfId="1" applyFont="1" applyFill="1" applyBorder="1" applyAlignment="1">
      <alignment horizontal="center"/>
    </xf>
    <xf numFmtId="0" fontId="61" fillId="3" borderId="31" xfId="0" applyFont="1" applyFill="1" applyBorder="1" applyAlignment="1">
      <alignment wrapText="1"/>
    </xf>
    <xf numFmtId="0" fontId="59" fillId="0" borderId="60" xfId="0" applyFont="1" applyBorder="1" applyAlignment="1">
      <alignment wrapText="1"/>
    </xf>
    <xf numFmtId="0" fontId="61" fillId="0" borderId="86" xfId="0" applyFont="1" applyBorder="1" applyAlignment="1">
      <alignment horizontal="center" vertical="center"/>
    </xf>
    <xf numFmtId="0" fontId="62" fillId="0" borderId="56" xfId="0" applyFont="1" applyBorder="1" applyAlignment="1">
      <alignment horizontal="center"/>
    </xf>
    <xf numFmtId="0" fontId="55" fillId="0" borderId="146" xfId="0" applyFont="1" applyBorder="1" applyAlignment="1">
      <alignment horizontal="center"/>
    </xf>
    <xf numFmtId="0" fontId="55" fillId="11" borderId="59" xfId="0" applyFont="1" applyFill="1" applyBorder="1" applyAlignment="1">
      <alignment horizontal="center"/>
    </xf>
    <xf numFmtId="0" fontId="1" fillId="12" borderId="30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55" fillId="0" borderId="137" xfId="1" applyFont="1" applyBorder="1" applyAlignment="1">
      <alignment wrapText="1"/>
    </xf>
    <xf numFmtId="166" fontId="62" fillId="0" borderId="139" xfId="0" applyNumberFormat="1" applyFont="1" applyBorder="1" applyAlignment="1">
      <alignment horizontal="center"/>
    </xf>
    <xf numFmtId="49" fontId="62" fillId="0" borderId="24" xfId="0" applyNumberFormat="1" applyFont="1" applyBorder="1" applyAlignment="1">
      <alignment horizontal="center"/>
    </xf>
    <xf numFmtId="166" fontId="2" fillId="0" borderId="139" xfId="0" applyNumberFormat="1" applyFont="1" applyBorder="1"/>
    <xf numFmtId="166" fontId="62" fillId="14" borderId="51" xfId="0" applyNumberFormat="1" applyFont="1" applyFill="1" applyBorder="1" applyAlignment="1">
      <alignment horizontal="center"/>
    </xf>
    <xf numFmtId="0" fontId="1" fillId="15" borderId="59" xfId="0" applyFont="1" applyFill="1" applyBorder="1" applyAlignment="1">
      <alignment horizontal="center"/>
    </xf>
    <xf numFmtId="0" fontId="55" fillId="16" borderId="31" xfId="0" applyFont="1" applyFill="1" applyBorder="1" applyAlignment="1">
      <alignment wrapText="1"/>
    </xf>
    <xf numFmtId="0" fontId="21" fillId="15" borderId="86" xfId="0" applyFont="1" applyFill="1" applyBorder="1" applyAlignment="1">
      <alignment horizontal="center"/>
    </xf>
    <xf numFmtId="166" fontId="2" fillId="15" borderId="135" xfId="0" applyNumberFormat="1" applyFont="1" applyFill="1" applyBorder="1" applyAlignment="1">
      <alignment horizontal="center"/>
    </xf>
    <xf numFmtId="49" fontId="2" fillId="15" borderId="57" xfId="0" applyNumberFormat="1" applyFont="1" applyFill="1" applyBorder="1" applyAlignment="1">
      <alignment horizontal="center"/>
    </xf>
    <xf numFmtId="166" fontId="2" fillId="15" borderId="57" xfId="0" applyNumberFormat="1" applyFont="1" applyFill="1" applyBorder="1"/>
    <xf numFmtId="0" fontId="55" fillId="16" borderId="93" xfId="0" applyFont="1" applyFill="1" applyBorder="1" applyAlignment="1">
      <alignment wrapText="1"/>
    </xf>
    <xf numFmtId="1" fontId="55" fillId="16" borderId="120" xfId="0" applyNumberFormat="1" applyFont="1" applyFill="1" applyBorder="1" applyAlignment="1">
      <alignment horizontal="center"/>
    </xf>
    <xf numFmtId="0" fontId="61" fillId="16" borderId="38" xfId="0" applyFont="1" applyFill="1" applyBorder="1" applyAlignment="1">
      <alignment horizontal="center"/>
    </xf>
    <xf numFmtId="166" fontId="62" fillId="16" borderId="33" xfId="0" applyNumberFormat="1" applyFont="1" applyFill="1" applyBorder="1" applyAlignment="1">
      <alignment horizontal="center"/>
    </xf>
    <xf numFmtId="49" fontId="62" fillId="16" borderId="75" xfId="0" applyNumberFormat="1" applyFont="1" applyFill="1" applyBorder="1" applyAlignment="1">
      <alignment horizontal="center"/>
    </xf>
    <xf numFmtId="166" fontId="62" fillId="16" borderId="33" xfId="0" applyNumberFormat="1" applyFont="1" applyFill="1" applyBorder="1"/>
    <xf numFmtId="0" fontId="79" fillId="14" borderId="120" xfId="0" applyFont="1" applyFill="1" applyBorder="1" applyAlignment="1">
      <alignment horizontal="center"/>
    </xf>
    <xf numFmtId="0" fontId="1" fillId="16" borderId="31" xfId="0" applyFont="1" applyFill="1" applyBorder="1" applyAlignment="1">
      <alignment wrapText="1"/>
    </xf>
    <xf numFmtId="0" fontId="1" fillId="16" borderId="38" xfId="0" applyFont="1" applyFill="1" applyBorder="1" applyAlignment="1">
      <alignment horizontal="center"/>
    </xf>
    <xf numFmtId="166" fontId="2" fillId="16" borderId="33" xfId="0" applyNumberFormat="1" applyFont="1" applyFill="1" applyBorder="1" applyAlignment="1">
      <alignment horizontal="center"/>
    </xf>
    <xf numFmtId="165" fontId="59" fillId="3" borderId="97" xfId="0" applyNumberFormat="1" applyFont="1" applyFill="1" applyBorder="1" applyAlignment="1">
      <alignment horizontal="center"/>
    </xf>
    <xf numFmtId="0" fontId="79" fillId="14" borderId="169" xfId="0" applyFont="1" applyFill="1" applyBorder="1" applyAlignment="1">
      <alignment horizontal="center"/>
    </xf>
    <xf numFmtId="0" fontId="55" fillId="15" borderId="48" xfId="0" applyFont="1" applyFill="1" applyBorder="1" applyAlignment="1">
      <alignment wrapText="1"/>
    </xf>
    <xf numFmtId="0" fontId="79" fillId="14" borderId="65" xfId="0" applyFont="1" applyFill="1" applyBorder="1" applyAlignment="1">
      <alignment horizontal="center"/>
    </xf>
    <xf numFmtId="166" fontId="62" fillId="14" borderId="33" xfId="0" applyNumberFormat="1" applyFont="1" applyFill="1" applyBorder="1" applyAlignment="1">
      <alignment horizontal="center"/>
    </xf>
    <xf numFmtId="49" fontId="62" fillId="15" borderId="46" xfId="0" applyNumberFormat="1" applyFont="1" applyFill="1" applyBorder="1" applyAlignment="1">
      <alignment horizontal="center"/>
    </xf>
    <xf numFmtId="166" fontId="62" fillId="15" borderId="90" xfId="0" applyNumberFormat="1" applyFont="1" applyFill="1" applyBorder="1"/>
    <xf numFmtId="1" fontId="1" fillId="14" borderId="30" xfId="0" applyNumberFormat="1" applyFont="1" applyFill="1" applyBorder="1" applyAlignment="1">
      <alignment horizontal="center"/>
    </xf>
    <xf numFmtId="0" fontId="55" fillId="16" borderId="31" xfId="0" applyFont="1" applyFill="1" applyBorder="1"/>
    <xf numFmtId="0" fontId="21" fillId="14" borderId="38" xfId="0" applyFont="1" applyFill="1" applyBorder="1" applyAlignment="1">
      <alignment horizontal="center"/>
    </xf>
    <xf numFmtId="166" fontId="2" fillId="14" borderId="33" xfId="0" applyNumberFormat="1" applyFont="1" applyFill="1" applyBorder="1" applyAlignment="1">
      <alignment horizontal="center"/>
    </xf>
    <xf numFmtId="49" fontId="2" fillId="14" borderId="75" xfId="0" applyNumberFormat="1" applyFont="1" applyFill="1" applyBorder="1" applyAlignment="1">
      <alignment horizontal="center"/>
    </xf>
    <xf numFmtId="166" fontId="2" fillId="14" borderId="33" xfId="0" applyNumberFormat="1" applyFont="1" applyFill="1" applyBorder="1"/>
    <xf numFmtId="49" fontId="62" fillId="3" borderId="56" xfId="0" applyNumberFormat="1" applyFont="1" applyFill="1" applyBorder="1" applyAlignment="1">
      <alignment horizontal="center"/>
    </xf>
    <xf numFmtId="166" fontId="62" fillId="0" borderId="139" xfId="0" applyNumberFormat="1" applyFont="1" applyBorder="1"/>
    <xf numFmtId="165" fontId="72" fillId="3" borderId="85" xfId="0" applyNumberFormat="1" applyFont="1" applyFill="1" applyBorder="1" applyAlignment="1">
      <alignment horizontal="center"/>
    </xf>
    <xf numFmtId="1" fontId="1" fillId="15" borderId="116" xfId="0" applyNumberFormat="1" applyFont="1" applyFill="1" applyBorder="1" applyAlignment="1">
      <alignment horizontal="center"/>
    </xf>
    <xf numFmtId="165" fontId="35" fillId="15" borderId="101" xfId="0" applyNumberFormat="1" applyFont="1" applyFill="1" applyBorder="1" applyAlignment="1">
      <alignment horizontal="center"/>
    </xf>
    <xf numFmtId="49" fontId="62" fillId="15" borderId="62" xfId="0" applyNumberFormat="1" applyFont="1" applyFill="1" applyBorder="1" applyAlignment="1">
      <alignment horizontal="center"/>
    </xf>
    <xf numFmtId="166" fontId="62" fillId="14" borderId="51" xfId="0" applyNumberFormat="1" applyFont="1" applyFill="1" applyBorder="1"/>
    <xf numFmtId="1" fontId="55" fillId="15" borderId="30" xfId="0" applyNumberFormat="1" applyFont="1" applyFill="1" applyBorder="1" applyAlignment="1">
      <alignment horizontal="center"/>
    </xf>
    <xf numFmtId="0" fontId="55" fillId="15" borderId="31" xfId="0" applyFont="1" applyFill="1" applyBorder="1"/>
    <xf numFmtId="165" fontId="35" fillId="15" borderId="38" xfId="0" applyNumberFormat="1" applyFont="1" applyFill="1" applyBorder="1" applyAlignment="1">
      <alignment horizontal="center"/>
    </xf>
    <xf numFmtId="166" fontId="62" fillId="14" borderId="58" xfId="0" applyNumberFormat="1" applyFont="1" applyFill="1" applyBorder="1" applyAlignment="1">
      <alignment horizontal="center"/>
    </xf>
    <xf numFmtId="49" fontId="62" fillId="15" borderId="33" xfId="0" applyNumberFormat="1" applyFont="1" applyFill="1" applyBorder="1" applyAlignment="1">
      <alignment horizontal="center"/>
    </xf>
    <xf numFmtId="166" fontId="62" fillId="15" borderId="33" xfId="0" applyNumberFormat="1" applyFont="1" applyFill="1" applyBorder="1"/>
    <xf numFmtId="0" fontId="55" fillId="15" borderId="30" xfId="0" applyFont="1" applyFill="1" applyBorder="1" applyAlignment="1">
      <alignment horizontal="center"/>
    </xf>
    <xf numFmtId="0" fontId="1" fillId="15" borderId="31" xfId="0" applyFont="1" applyFill="1" applyBorder="1" applyAlignment="1">
      <alignment wrapText="1"/>
    </xf>
    <xf numFmtId="0" fontId="27" fillId="15" borderId="38" xfId="0" applyFont="1" applyFill="1" applyBorder="1" applyAlignment="1">
      <alignment horizontal="center"/>
    </xf>
    <xf numFmtId="166" fontId="62" fillId="15" borderId="33" xfId="0" applyNumberFormat="1" applyFont="1" applyFill="1" applyBorder="1" applyAlignment="1">
      <alignment horizontal="center"/>
    </xf>
    <xf numFmtId="0" fontId="62" fillId="14" borderId="41" xfId="0" applyFont="1" applyFill="1" applyBorder="1" applyAlignment="1">
      <alignment horizontal="center"/>
    </xf>
    <xf numFmtId="0" fontId="55" fillId="14" borderId="59" xfId="0" applyFont="1" applyFill="1" applyBorder="1" applyAlignment="1">
      <alignment horizontal="center"/>
    </xf>
    <xf numFmtId="166" fontId="62" fillId="14" borderId="57" xfId="0" applyNumberFormat="1" applyFont="1" applyFill="1" applyBorder="1" applyAlignment="1">
      <alignment horizontal="center"/>
    </xf>
    <xf numFmtId="0" fontId="62" fillId="14" borderId="56" xfId="0" applyFont="1" applyFill="1" applyBorder="1" applyAlignment="1">
      <alignment horizontal="center"/>
    </xf>
    <xf numFmtId="166" fontId="62" fillId="14" borderId="57" xfId="0" applyNumberFormat="1" applyFont="1" applyFill="1" applyBorder="1"/>
    <xf numFmtId="0" fontId="22" fillId="3" borderId="111" xfId="0" applyFont="1" applyFill="1" applyBorder="1" applyAlignment="1">
      <alignment horizontal="left" vertical="top" wrapText="1"/>
    </xf>
    <xf numFmtId="0" fontId="67" fillId="15" borderId="171" xfId="1" applyFont="1" applyFill="1" applyBorder="1" applyAlignment="1">
      <alignment horizontal="left" vertical="top" wrapText="1"/>
    </xf>
    <xf numFmtId="0" fontId="55" fillId="11" borderId="31" xfId="0" applyFont="1" applyFill="1" applyBorder="1" applyAlignment="1">
      <alignment horizontal="left" vertical="center"/>
    </xf>
    <xf numFmtId="1" fontId="55" fillId="11" borderId="30" xfId="0" applyNumberFormat="1" applyFont="1" applyFill="1" applyBorder="1" applyAlignment="1">
      <alignment horizontal="center" vertical="center"/>
    </xf>
    <xf numFmtId="166" fontId="62" fillId="11" borderId="33" xfId="0" applyNumberFormat="1" applyFont="1" applyFill="1" applyBorder="1" applyAlignment="1">
      <alignment horizontal="center" vertical="center"/>
    </xf>
    <xf numFmtId="49" fontId="62" fillId="11" borderId="40" xfId="0" applyNumberFormat="1" applyFont="1" applyFill="1" applyBorder="1" applyAlignment="1">
      <alignment horizontal="center" vertical="center"/>
    </xf>
    <xf numFmtId="166" fontId="62" fillId="11" borderId="33" xfId="0" applyNumberFormat="1" applyFont="1" applyFill="1" applyBorder="1" applyAlignment="1">
      <alignment vertical="center"/>
    </xf>
    <xf numFmtId="0" fontId="1" fillId="15" borderId="116" xfId="0" applyFont="1" applyFill="1" applyBorder="1" applyAlignment="1">
      <alignment horizontal="center" vertical="center"/>
    </xf>
    <xf numFmtId="0" fontId="22" fillId="15" borderId="38" xfId="0" applyFont="1" applyFill="1" applyBorder="1" applyAlignment="1">
      <alignment horizontal="center" vertical="center"/>
    </xf>
    <xf numFmtId="166" fontId="2" fillId="15" borderId="33" xfId="0" applyNumberFormat="1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166" fontId="2" fillId="15" borderId="90" xfId="0" applyNumberFormat="1" applyFont="1" applyFill="1" applyBorder="1" applyAlignment="1">
      <alignment vertical="center"/>
    </xf>
    <xf numFmtId="0" fontId="67" fillId="15" borderId="137" xfId="1" applyFont="1" applyFill="1" applyBorder="1" applyAlignment="1">
      <alignment horizontal="left" vertical="top" wrapText="1"/>
    </xf>
    <xf numFmtId="0" fontId="22" fillId="15" borderId="142" xfId="0" applyFont="1" applyFill="1" applyBorder="1" applyAlignment="1">
      <alignment horizontal="center" vertical="center"/>
    </xf>
    <xf numFmtId="166" fontId="2" fillId="15" borderId="136" xfId="0" applyNumberFormat="1" applyFont="1" applyFill="1" applyBorder="1" applyAlignment="1">
      <alignment horizontal="center" vertical="center"/>
    </xf>
    <xf numFmtId="0" fontId="2" fillId="15" borderId="139" xfId="0" applyFont="1" applyFill="1" applyBorder="1" applyAlignment="1">
      <alignment horizontal="center" vertical="center"/>
    </xf>
    <xf numFmtId="0" fontId="1" fillId="0" borderId="81" xfId="0" applyFont="1" applyBorder="1"/>
    <xf numFmtId="0" fontId="1" fillId="0" borderId="137" xfId="1" applyFont="1" applyBorder="1"/>
    <xf numFmtId="0" fontId="22" fillId="14" borderId="144" xfId="0" applyFont="1" applyFill="1" applyBorder="1"/>
    <xf numFmtId="0" fontId="22" fillId="14" borderId="144" xfId="0" applyFont="1" applyFill="1" applyBorder="1" applyAlignment="1">
      <alignment vertical="center"/>
    </xf>
    <xf numFmtId="0" fontId="56" fillId="14" borderId="60" xfId="1" applyFont="1" applyFill="1" applyBorder="1"/>
    <xf numFmtId="0" fontId="80" fillId="14" borderId="31" xfId="1" applyFont="1" applyFill="1" applyBorder="1" applyAlignment="1">
      <alignment horizontal="center"/>
    </xf>
    <xf numFmtId="0" fontId="1" fillId="14" borderId="59" xfId="0" applyFont="1" applyFill="1" applyBorder="1" applyAlignment="1">
      <alignment horizontal="center"/>
    </xf>
    <xf numFmtId="49" fontId="2" fillId="14" borderId="0" xfId="0" applyNumberFormat="1" applyFont="1" applyFill="1"/>
    <xf numFmtId="0" fontId="21" fillId="14" borderId="31" xfId="0" applyFont="1" applyFill="1" applyBorder="1" applyAlignment="1">
      <alignment horizontal="center"/>
    </xf>
    <xf numFmtId="0" fontId="65" fillId="0" borderId="85" xfId="0" applyFont="1" applyBorder="1" applyAlignment="1">
      <alignment horizontal="center"/>
    </xf>
    <xf numFmtId="0" fontId="56" fillId="3" borderId="96" xfId="0" applyFont="1" applyFill="1" applyBorder="1" applyAlignment="1">
      <alignment horizontal="center"/>
    </xf>
    <xf numFmtId="0" fontId="56" fillId="3" borderId="88" xfId="0" applyFont="1" applyFill="1" applyBorder="1" applyAlignment="1">
      <alignment wrapText="1"/>
    </xf>
    <xf numFmtId="0" fontId="65" fillId="3" borderId="89" xfId="0" applyFont="1" applyFill="1" applyBorder="1" applyAlignment="1">
      <alignment horizontal="center"/>
    </xf>
    <xf numFmtId="0" fontId="65" fillId="3" borderId="85" xfId="0" applyFont="1" applyFill="1" applyBorder="1" applyAlignment="1">
      <alignment horizontal="center"/>
    </xf>
    <xf numFmtId="166" fontId="58" fillId="0" borderId="90" xfId="0" applyNumberFormat="1" applyFont="1" applyBorder="1" applyAlignment="1">
      <alignment horizontal="center"/>
    </xf>
    <xf numFmtId="49" fontId="58" fillId="3" borderId="90" xfId="0" applyNumberFormat="1" applyFont="1" applyFill="1" applyBorder="1" applyAlignment="1">
      <alignment horizontal="center"/>
    </xf>
    <xf numFmtId="166" fontId="58" fillId="3" borderId="33" xfId="0" applyNumberFormat="1" applyFont="1" applyFill="1" applyBorder="1" applyAlignment="1">
      <alignment horizontal="center"/>
    </xf>
    <xf numFmtId="49" fontId="56" fillId="0" borderId="59" xfId="0" applyNumberFormat="1" applyFont="1" applyBorder="1" applyAlignment="1">
      <alignment horizontal="center"/>
    </xf>
    <xf numFmtId="0" fontId="56" fillId="0" borderId="31" xfId="0" applyFont="1" applyBorder="1"/>
    <xf numFmtId="0" fontId="67" fillId="0" borderId="56" xfId="0" applyFont="1" applyBorder="1" applyAlignment="1">
      <alignment horizontal="center" vertical="center"/>
    </xf>
    <xf numFmtId="166" fontId="58" fillId="0" borderId="135" xfId="0" applyNumberFormat="1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166" fontId="58" fillId="0" borderId="57" xfId="0" applyNumberFormat="1" applyFont="1" applyBorder="1"/>
    <xf numFmtId="49" fontId="56" fillId="0" borderId="30" xfId="0" applyNumberFormat="1" applyFont="1" applyBorder="1" applyAlignment="1">
      <alignment horizontal="center"/>
    </xf>
    <xf numFmtId="0" fontId="65" fillId="3" borderId="40" xfId="0" applyFont="1" applyFill="1" applyBorder="1" applyAlignment="1">
      <alignment horizontal="center"/>
    </xf>
    <xf numFmtId="0" fontId="58" fillId="0" borderId="34" xfId="0" applyFont="1" applyBorder="1" applyAlignment="1">
      <alignment horizontal="center"/>
    </xf>
    <xf numFmtId="0" fontId="67" fillId="0" borderId="32" xfId="0" applyFont="1" applyBorder="1"/>
    <xf numFmtId="0" fontId="67" fillId="0" borderId="31" xfId="0" applyFont="1" applyBorder="1" applyAlignment="1">
      <alignment horizontal="center" vertical="center"/>
    </xf>
    <xf numFmtId="0" fontId="56" fillId="6" borderId="39" xfId="0" applyFont="1" applyFill="1" applyBorder="1" applyAlignment="1">
      <alignment horizontal="center"/>
    </xf>
    <xf numFmtId="165" fontId="67" fillId="6" borderId="85" xfId="0" applyNumberFormat="1" applyFont="1" applyFill="1" applyBorder="1" applyAlignment="1">
      <alignment horizontal="center" vertical="center"/>
    </xf>
    <xf numFmtId="0" fontId="58" fillId="6" borderId="33" xfId="0" applyFont="1" applyFill="1" applyBorder="1" applyAlignment="1">
      <alignment horizontal="center"/>
    </xf>
    <xf numFmtId="0" fontId="56" fillId="11" borderId="39" xfId="0" applyFont="1" applyFill="1" applyBorder="1" applyAlignment="1">
      <alignment horizontal="center"/>
    </xf>
    <xf numFmtId="0" fontId="56" fillId="11" borderId="31" xfId="0" applyFont="1" applyFill="1" applyBorder="1"/>
    <xf numFmtId="165" fontId="67" fillId="11" borderId="85" xfId="0" applyNumberFormat="1" applyFont="1" applyFill="1" applyBorder="1" applyAlignment="1">
      <alignment horizontal="center" vertical="center"/>
    </xf>
    <xf numFmtId="0" fontId="58" fillId="11" borderId="33" xfId="0" applyFont="1" applyFill="1" applyBorder="1" applyAlignment="1">
      <alignment horizontal="center"/>
    </xf>
    <xf numFmtId="1" fontId="56" fillId="0" borderId="30" xfId="0" applyNumberFormat="1" applyFont="1" applyBorder="1" applyAlignment="1">
      <alignment horizontal="center"/>
    </xf>
    <xf numFmtId="0" fontId="67" fillId="0" borderId="31" xfId="0" applyFont="1" applyBorder="1" applyAlignment="1">
      <alignment wrapText="1"/>
    </xf>
    <xf numFmtId="0" fontId="80" fillId="0" borderId="32" xfId="0" applyFont="1" applyBorder="1" applyAlignment="1">
      <alignment horizontal="center"/>
    </xf>
    <xf numFmtId="49" fontId="58" fillId="0" borderId="34" xfId="0" applyNumberFormat="1" applyFont="1" applyBorder="1" applyAlignment="1">
      <alignment horizontal="center"/>
    </xf>
    <xf numFmtId="0" fontId="65" fillId="0" borderId="32" xfId="0" applyFont="1" applyBorder="1" applyAlignment="1">
      <alignment horizontal="center"/>
    </xf>
    <xf numFmtId="0" fontId="81" fillId="0" borderId="32" xfId="0" applyFont="1" applyBorder="1" applyAlignment="1">
      <alignment horizontal="center"/>
    </xf>
    <xf numFmtId="1" fontId="56" fillId="0" borderId="54" xfId="0" applyNumberFormat="1" applyFont="1" applyBorder="1" applyAlignment="1">
      <alignment horizontal="center"/>
    </xf>
    <xf numFmtId="0" fontId="67" fillId="0" borderId="84" xfId="0" applyFont="1" applyBorder="1" applyAlignment="1">
      <alignment horizontal="center"/>
    </xf>
    <xf numFmtId="1" fontId="56" fillId="0" borderId="61" xfId="0" applyNumberFormat="1" applyFont="1" applyBorder="1" applyAlignment="1">
      <alignment horizontal="center"/>
    </xf>
    <xf numFmtId="0" fontId="56" fillId="0" borderId="60" xfId="0" applyFont="1" applyBorder="1" applyAlignment="1">
      <alignment wrapText="1"/>
    </xf>
    <xf numFmtId="0" fontId="67" fillId="0" borderId="71" xfId="0" applyFont="1" applyBorder="1" applyAlignment="1">
      <alignment horizontal="center"/>
    </xf>
    <xf numFmtId="49" fontId="58" fillId="0" borderId="37" xfId="0" applyNumberFormat="1" applyFont="1" applyBorder="1" applyAlignment="1">
      <alignment horizontal="center"/>
    </xf>
    <xf numFmtId="166" fontId="58" fillId="0" borderId="57" xfId="0" applyNumberFormat="1" applyFont="1" applyBorder="1" applyAlignment="1">
      <alignment horizontal="center"/>
    </xf>
    <xf numFmtId="49" fontId="58" fillId="0" borderId="57" xfId="0" applyNumberFormat="1" applyFont="1" applyBorder="1" applyAlignment="1">
      <alignment horizontal="center"/>
    </xf>
    <xf numFmtId="0" fontId="65" fillId="0" borderId="32" xfId="0" applyFont="1" applyBorder="1" applyAlignment="1">
      <alignment horizontal="center" wrapText="1"/>
    </xf>
    <xf numFmtId="0" fontId="56" fillId="0" borderId="113" xfId="0" applyFont="1" applyBorder="1" applyAlignment="1">
      <alignment horizontal="center"/>
    </xf>
    <xf numFmtId="0" fontId="56" fillId="0" borderId="81" xfId="0" applyFont="1" applyBorder="1"/>
    <xf numFmtId="0" fontId="67" fillId="0" borderId="114" xfId="0" applyFont="1" applyBorder="1" applyAlignment="1">
      <alignment horizontal="center" vertical="center"/>
    </xf>
    <xf numFmtId="166" fontId="58" fillId="0" borderId="12" xfId="0" applyNumberFormat="1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67" fillId="3" borderId="3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6" fontId="30" fillId="0" borderId="33" xfId="0" applyNumberFormat="1" applyFont="1" applyBorder="1" applyAlignment="1">
      <alignment horizontal="center"/>
    </xf>
    <xf numFmtId="49" fontId="30" fillId="0" borderId="0" xfId="0" applyNumberFormat="1" applyFont="1"/>
    <xf numFmtId="166" fontId="30" fillId="0" borderId="33" xfId="0" applyNumberFormat="1" applyFont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/>
    <xf numFmtId="0" fontId="82" fillId="0" borderId="31" xfId="0" applyFont="1" applyBorder="1" applyAlignment="1">
      <alignment horizontal="center"/>
    </xf>
    <xf numFmtId="0" fontId="30" fillId="11" borderId="30" xfId="0" applyFont="1" applyFill="1" applyBorder="1" applyAlignment="1">
      <alignment horizontal="center"/>
    </xf>
    <xf numFmtId="0" fontId="30" fillId="11" borderId="31" xfId="0" applyFont="1" applyFill="1" applyBorder="1"/>
    <xf numFmtId="0" fontId="82" fillId="11" borderId="88" xfId="0" applyFont="1" applyFill="1" applyBorder="1" applyAlignment="1">
      <alignment horizontal="center"/>
    </xf>
    <xf numFmtId="166" fontId="30" fillId="11" borderId="33" xfId="0" applyNumberFormat="1" applyFont="1" applyFill="1" applyBorder="1" applyAlignment="1">
      <alignment horizontal="center"/>
    </xf>
    <xf numFmtId="49" fontId="30" fillId="11" borderId="24" xfId="0" applyNumberFormat="1" applyFont="1" applyFill="1" applyBorder="1"/>
    <xf numFmtId="166" fontId="30" fillId="11" borderId="33" xfId="0" applyNumberFormat="1" applyFont="1" applyFill="1" applyBorder="1"/>
    <xf numFmtId="0" fontId="30" fillId="11" borderId="96" xfId="0" applyFont="1" applyFill="1" applyBorder="1" applyAlignment="1">
      <alignment horizontal="center"/>
    </xf>
    <xf numFmtId="166" fontId="30" fillId="14" borderId="57" xfId="0" applyNumberFormat="1" applyFont="1" applyFill="1" applyBorder="1" applyAlignment="1">
      <alignment horizontal="center"/>
    </xf>
    <xf numFmtId="49" fontId="30" fillId="14" borderId="56" xfId="0" applyNumberFormat="1" applyFont="1" applyFill="1" applyBorder="1" applyAlignment="1">
      <alignment horizontal="center"/>
    </xf>
    <xf numFmtId="166" fontId="30" fillId="14" borderId="57" xfId="0" applyNumberFormat="1" applyFont="1" applyFill="1" applyBorder="1"/>
    <xf numFmtId="166" fontId="30" fillId="14" borderId="51" xfId="0" applyNumberFormat="1" applyFont="1" applyFill="1" applyBorder="1" applyAlignment="1">
      <alignment horizontal="center"/>
    </xf>
    <xf numFmtId="49" fontId="30" fillId="14" borderId="62" xfId="0" applyNumberFormat="1" applyFont="1" applyFill="1" applyBorder="1" applyAlignment="1">
      <alignment horizontal="center"/>
    </xf>
    <xf numFmtId="166" fontId="30" fillId="14" borderId="51" xfId="0" applyNumberFormat="1" applyFont="1" applyFill="1" applyBorder="1"/>
    <xf numFmtId="0" fontId="30" fillId="14" borderId="170" xfId="0" applyFont="1" applyFill="1" applyBorder="1" applyAlignment="1">
      <alignment horizontal="center" vertical="center"/>
    </xf>
    <xf numFmtId="0" fontId="30" fillId="14" borderId="53" xfId="0" applyFont="1" applyFill="1" applyBorder="1"/>
    <xf numFmtId="0" fontId="83" fillId="14" borderId="56" xfId="1" applyFont="1" applyFill="1" applyBorder="1" applyAlignment="1">
      <alignment horizontal="center"/>
    </xf>
    <xf numFmtId="0" fontId="30" fillId="14" borderId="136" xfId="0" applyFont="1" applyFill="1" applyBorder="1" applyAlignment="1">
      <alignment horizontal="center"/>
    </xf>
    <xf numFmtId="0" fontId="30" fillId="14" borderId="169" xfId="1" applyFont="1" applyFill="1" applyBorder="1" applyAlignment="1">
      <alignment wrapText="1"/>
    </xf>
    <xf numFmtId="0" fontId="83" fillId="14" borderId="65" xfId="1" applyFont="1" applyFill="1" applyBorder="1" applyAlignment="1">
      <alignment horizontal="center"/>
    </xf>
    <xf numFmtId="1" fontId="30" fillId="16" borderId="120" xfId="0" applyNumberFormat="1" applyFont="1" applyFill="1" applyBorder="1" applyAlignment="1">
      <alignment horizontal="center"/>
    </xf>
    <xf numFmtId="0" fontId="30" fillId="14" borderId="56" xfId="1" applyFont="1" applyFill="1" applyBorder="1" applyAlignment="1">
      <alignment wrapText="1"/>
    </xf>
    <xf numFmtId="0" fontId="84" fillId="16" borderId="38" xfId="0" applyFont="1" applyFill="1" applyBorder="1" applyAlignment="1">
      <alignment horizontal="center"/>
    </xf>
    <xf numFmtId="166" fontId="30" fillId="16" borderId="33" xfId="0" applyNumberFormat="1" applyFont="1" applyFill="1" applyBorder="1" applyAlignment="1">
      <alignment horizontal="center"/>
    </xf>
    <xf numFmtId="49" fontId="30" fillId="16" borderId="75" xfId="0" applyNumberFormat="1" applyFont="1" applyFill="1" applyBorder="1" applyAlignment="1">
      <alignment horizontal="center"/>
    </xf>
    <xf numFmtId="166" fontId="30" fillId="16" borderId="33" xfId="0" applyNumberFormat="1" applyFont="1" applyFill="1" applyBorder="1"/>
    <xf numFmtId="0" fontId="30" fillId="0" borderId="58" xfId="0" applyFont="1" applyBorder="1" applyAlignment="1">
      <alignment horizontal="center" vertical="center"/>
    </xf>
    <xf numFmtId="0" fontId="30" fillId="0" borderId="31" xfId="0" applyFont="1" applyBorder="1" applyAlignment="1">
      <alignment horizontal="left" vertical="center"/>
    </xf>
    <xf numFmtId="165" fontId="84" fillId="0" borderId="85" xfId="0" applyNumberFormat="1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49" fontId="30" fillId="0" borderId="49" xfId="0" applyNumberFormat="1" applyFont="1" applyBorder="1" applyAlignment="1">
      <alignment horizontal="center"/>
    </xf>
    <xf numFmtId="0" fontId="30" fillId="0" borderId="48" xfId="0" applyFont="1" applyBorder="1"/>
    <xf numFmtId="0" fontId="84" fillId="0" borderId="50" xfId="0" applyFont="1" applyBorder="1" applyAlignment="1">
      <alignment horizontal="center" vertical="center"/>
    </xf>
    <xf numFmtId="166" fontId="30" fillId="0" borderId="51" xfId="0" applyNumberFormat="1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166" fontId="30" fillId="0" borderId="51" xfId="0" applyNumberFormat="1" applyFont="1" applyBorder="1"/>
    <xf numFmtId="0" fontId="30" fillId="0" borderId="30" xfId="0" applyFont="1" applyBorder="1" applyAlignment="1">
      <alignment horizontal="center"/>
    </xf>
    <xf numFmtId="0" fontId="30" fillId="0" borderId="31" xfId="0" applyFont="1" applyBorder="1" applyAlignment="1">
      <alignment wrapText="1"/>
    </xf>
    <xf numFmtId="0" fontId="82" fillId="0" borderId="85" xfId="0" applyFont="1" applyBorder="1" applyAlignment="1">
      <alignment horizontal="center"/>
    </xf>
    <xf numFmtId="49" fontId="30" fillId="0" borderId="33" xfId="0" applyNumberFormat="1" applyFont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84" fillId="3" borderId="53" xfId="0" applyFont="1" applyFill="1" applyBorder="1"/>
    <xf numFmtId="0" fontId="82" fillId="3" borderId="63" xfId="0" applyFont="1" applyFill="1" applyBorder="1" applyAlignment="1">
      <alignment horizontal="center"/>
    </xf>
    <xf numFmtId="166" fontId="30" fillId="3" borderId="37" xfId="0" applyNumberFormat="1" applyFont="1" applyFill="1" applyBorder="1" applyAlignment="1">
      <alignment horizontal="center"/>
    </xf>
    <xf numFmtId="49" fontId="30" fillId="3" borderId="63" xfId="0" applyNumberFormat="1" applyFont="1" applyFill="1" applyBorder="1" applyAlignment="1">
      <alignment horizontal="center"/>
    </xf>
    <xf numFmtId="166" fontId="30" fillId="3" borderId="37" xfId="0" applyNumberFormat="1" applyFont="1" applyFill="1" applyBorder="1"/>
    <xf numFmtId="49" fontId="30" fillId="0" borderId="75" xfId="0" applyNumberFormat="1" applyFont="1" applyBorder="1" applyAlignment="1">
      <alignment horizontal="center"/>
    </xf>
    <xf numFmtId="0" fontId="30" fillId="0" borderId="32" xfId="0" applyFont="1" applyBorder="1" applyAlignment="1">
      <alignment wrapText="1"/>
    </xf>
    <xf numFmtId="0" fontId="83" fillId="0" borderId="34" xfId="0" applyFont="1" applyBorder="1" applyAlignment="1">
      <alignment horizontal="center"/>
    </xf>
    <xf numFmtId="0" fontId="30" fillId="0" borderId="58" xfId="0" applyFont="1" applyBorder="1" applyAlignment="1">
      <alignment horizontal="center"/>
    </xf>
    <xf numFmtId="0" fontId="82" fillId="0" borderId="34" xfId="0" applyFont="1" applyBorder="1" applyAlignment="1">
      <alignment horizontal="center"/>
    </xf>
    <xf numFmtId="166" fontId="30" fillId="0" borderId="58" xfId="0" applyNumberFormat="1" applyFont="1" applyBorder="1" applyAlignment="1">
      <alignment horizontal="center"/>
    </xf>
    <xf numFmtId="0" fontId="30" fillId="13" borderId="30" xfId="0" applyFont="1" applyFill="1" applyBorder="1" applyAlignment="1">
      <alignment horizontal="center"/>
    </xf>
    <xf numFmtId="0" fontId="30" fillId="13" borderId="31" xfId="0" applyFont="1" applyFill="1" applyBorder="1" applyAlignment="1">
      <alignment horizontal="left"/>
    </xf>
    <xf numFmtId="165" fontId="82" fillId="13" borderId="85" xfId="0" applyNumberFormat="1" applyFont="1" applyFill="1" applyBorder="1" applyAlignment="1">
      <alignment horizontal="center"/>
    </xf>
    <xf numFmtId="166" fontId="30" fillId="13" borderId="33" xfId="0" applyNumberFormat="1" applyFont="1" applyFill="1" applyBorder="1" applyAlignment="1">
      <alignment horizontal="center"/>
    </xf>
    <xf numFmtId="49" fontId="30" fillId="13" borderId="33" xfId="0" applyNumberFormat="1" applyFont="1" applyFill="1" applyBorder="1" applyAlignment="1">
      <alignment horizontal="center"/>
    </xf>
    <xf numFmtId="166" fontId="30" fillId="13" borderId="33" xfId="0" applyNumberFormat="1" applyFont="1" applyFill="1" applyBorder="1"/>
    <xf numFmtId="0" fontId="30" fillId="0" borderId="33" xfId="0" applyFont="1" applyBorder="1" applyAlignment="1">
      <alignment horizontal="center"/>
    </xf>
    <xf numFmtId="0" fontId="2" fillId="0" borderId="59" xfId="0" applyFont="1" applyBorder="1" applyAlignment="1">
      <alignment horizontal="center" vertical="center"/>
    </xf>
    <xf numFmtId="0" fontId="7" fillId="0" borderId="67" xfId="0" applyFont="1" applyBorder="1"/>
    <xf numFmtId="166" fontId="2" fillId="0" borderId="57" xfId="0" applyNumberFormat="1" applyFont="1" applyBorder="1" applyAlignment="1">
      <alignment horizontal="center" vertical="center"/>
    </xf>
    <xf numFmtId="0" fontId="7" fillId="0" borderId="70" xfId="0" applyFont="1" applyBorder="1"/>
    <xf numFmtId="166" fontId="1" fillId="14" borderId="57" xfId="0" applyNumberFormat="1" applyFont="1" applyFill="1" applyBorder="1" applyAlignment="1">
      <alignment horizontal="center" vertical="center"/>
    </xf>
    <xf numFmtId="0" fontId="3" fillId="14" borderId="70" xfId="0" applyFont="1" applyFill="1" applyBorder="1"/>
    <xf numFmtId="166" fontId="58" fillId="3" borderId="57" xfId="0" applyNumberFormat="1" applyFont="1" applyFill="1" applyBorder="1" applyAlignment="1">
      <alignment horizontal="center" vertical="center"/>
    </xf>
    <xf numFmtId="0" fontId="69" fillId="0" borderId="70" xfId="0" applyFont="1" applyBorder="1"/>
    <xf numFmtId="0" fontId="56" fillId="3" borderId="59" xfId="0" applyFont="1" applyFill="1" applyBorder="1" applyAlignment="1">
      <alignment horizontal="center" vertical="center"/>
    </xf>
    <xf numFmtId="0" fontId="56" fillId="3" borderId="60" xfId="0" applyFont="1" applyFill="1" applyBorder="1" applyAlignment="1">
      <alignment horizontal="left" vertical="center" wrapText="1"/>
    </xf>
    <xf numFmtId="0" fontId="7" fillId="0" borderId="29" xfId="0" applyFont="1" applyBorder="1"/>
    <xf numFmtId="0" fontId="67" fillId="3" borderId="71" xfId="0" applyFont="1" applyFill="1" applyBorder="1" applyAlignment="1">
      <alignment horizontal="center" vertical="center" wrapText="1"/>
    </xf>
    <xf numFmtId="0" fontId="7" fillId="0" borderId="72" xfId="0" applyFont="1" applyBorder="1"/>
    <xf numFmtId="166" fontId="2" fillId="3" borderId="57" xfId="0" applyNumberFormat="1" applyFont="1" applyFill="1" applyBorder="1" applyAlignment="1">
      <alignment horizontal="center" vertical="center"/>
    </xf>
    <xf numFmtId="166" fontId="58" fillId="3" borderId="110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left" vertical="center"/>
    </xf>
    <xf numFmtId="0" fontId="75" fillId="12" borderId="75" xfId="0" applyFont="1" applyFill="1" applyBorder="1"/>
    <xf numFmtId="0" fontId="55" fillId="0" borderId="32" xfId="0" applyFont="1" applyBorder="1" applyAlignment="1">
      <alignment horizontal="left"/>
    </xf>
    <xf numFmtId="0" fontId="75" fillId="0" borderId="75" xfId="0" applyFont="1" applyBorder="1"/>
    <xf numFmtId="166" fontId="58" fillId="0" borderId="57" xfId="0" applyNumberFormat="1" applyFont="1" applyBorder="1" applyAlignment="1">
      <alignment horizontal="center" vertical="center" wrapText="1"/>
    </xf>
    <xf numFmtId="0" fontId="58" fillId="0" borderId="59" xfId="0" applyFont="1" applyBorder="1" applyAlignment="1">
      <alignment horizontal="center" vertical="center"/>
    </xf>
    <xf numFmtId="0" fontId="69" fillId="0" borderId="67" xfId="0" applyFont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left" vertical="center" wrapText="1"/>
    </xf>
    <xf numFmtId="0" fontId="22" fillId="0" borderId="71" xfId="0" applyFont="1" applyBorder="1" applyAlignment="1">
      <alignment horizontal="center" vertical="center" wrapText="1"/>
    </xf>
    <xf numFmtId="166" fontId="2" fillId="0" borderId="57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58" fillId="3" borderId="57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56" fillId="0" borderId="86" xfId="0" applyFont="1" applyBorder="1" applyAlignment="1">
      <alignment horizontal="left" vertical="center" wrapText="1"/>
    </xf>
    <xf numFmtId="0" fontId="68" fillId="0" borderId="99" xfId="0" applyFont="1" applyBorder="1"/>
    <xf numFmtId="0" fontId="68" fillId="0" borderId="68" xfId="0" applyFont="1" applyBorder="1"/>
    <xf numFmtId="0" fontId="68" fillId="0" borderId="112" xfId="0" applyFont="1" applyBorder="1"/>
    <xf numFmtId="0" fontId="58" fillId="0" borderId="57" xfId="0" applyFont="1" applyBorder="1" applyAlignment="1">
      <alignment horizontal="center" vertical="center"/>
    </xf>
    <xf numFmtId="0" fontId="1" fillId="0" borderId="160" xfId="0" applyFont="1" applyBorder="1" applyAlignment="1">
      <alignment horizontal="left" vertical="center"/>
    </xf>
    <xf numFmtId="0" fontId="7" fillId="0" borderId="2" xfId="0" applyFont="1" applyBorder="1"/>
    <xf numFmtId="0" fontId="49" fillId="0" borderId="163" xfId="0" applyFont="1" applyBorder="1" applyAlignment="1">
      <alignment horizontal="center" vertical="center"/>
    </xf>
    <xf numFmtId="0" fontId="7" fillId="0" borderId="5" xfId="0" applyFont="1" applyBorder="1"/>
    <xf numFmtId="0" fontId="1" fillId="3" borderId="59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left" vertical="center" wrapText="1"/>
    </xf>
    <xf numFmtId="0" fontId="7" fillId="0" borderId="76" xfId="0" applyFont="1" applyBorder="1"/>
    <xf numFmtId="0" fontId="27" fillId="0" borderId="86" xfId="0" applyFont="1" applyBorder="1" applyAlignment="1">
      <alignment horizontal="center" vertical="center"/>
    </xf>
    <xf numFmtId="0" fontId="7" fillId="0" borderId="68" xfId="0" applyFont="1" applyBorder="1"/>
    <xf numFmtId="164" fontId="67" fillId="14" borderId="59" xfId="1" applyNumberFormat="1" applyFont="1" applyFill="1" applyBorder="1" applyAlignment="1">
      <alignment horizontal="center" vertical="center" wrapText="1"/>
    </xf>
    <xf numFmtId="164" fontId="67" fillId="14" borderId="100" xfId="1" applyNumberFormat="1" applyFont="1" applyFill="1" applyBorder="1" applyAlignment="1">
      <alignment horizontal="center" vertical="center" wrapText="1"/>
    </xf>
    <xf numFmtId="166" fontId="2" fillId="15" borderId="57" xfId="0" applyNumberFormat="1" applyFont="1" applyFill="1" applyBorder="1" applyAlignment="1">
      <alignment horizontal="center" vertical="center"/>
    </xf>
    <xf numFmtId="0" fontId="7" fillId="14" borderId="102" xfId="0" applyFont="1" applyFill="1" applyBorder="1"/>
    <xf numFmtId="0" fontId="2" fillId="15" borderId="57" xfId="0" applyFont="1" applyFill="1" applyBorder="1" applyAlignment="1">
      <alignment horizontal="center" vertical="center"/>
    </xf>
    <xf numFmtId="166" fontId="30" fillId="15" borderId="57" xfId="0" applyNumberFormat="1" applyFont="1" applyFill="1" applyBorder="1" applyAlignment="1">
      <alignment horizontal="center" vertical="center"/>
    </xf>
    <xf numFmtId="0" fontId="85" fillId="14" borderId="70" xfId="0" applyFont="1" applyFill="1" applyBorder="1"/>
    <xf numFmtId="0" fontId="56" fillId="15" borderId="59" xfId="1" applyFont="1" applyFill="1" applyBorder="1" applyAlignment="1">
      <alignment horizontal="center" vertical="center"/>
    </xf>
    <xf numFmtId="0" fontId="56" fillId="15" borderId="96" xfId="1" applyFont="1" applyFill="1" applyBorder="1" applyAlignment="1">
      <alignment horizontal="center" vertical="center"/>
    </xf>
    <xf numFmtId="0" fontId="7" fillId="14" borderId="70" xfId="0" applyFont="1" applyFill="1" applyBorder="1"/>
    <xf numFmtId="0" fontId="30" fillId="14" borderId="57" xfId="0" applyFont="1" applyFill="1" applyBorder="1" applyAlignment="1">
      <alignment horizontal="center" vertical="center"/>
    </xf>
    <xf numFmtId="0" fontId="85" fillId="14" borderId="139" xfId="0" applyFont="1" applyFill="1" applyBorder="1"/>
    <xf numFmtId="0" fontId="2" fillId="14" borderId="57" xfId="0" applyFont="1" applyFill="1" applyBorder="1" applyAlignment="1">
      <alignment horizontal="center" vertical="center"/>
    </xf>
    <xf numFmtId="0" fontId="7" fillId="14" borderId="139" xfId="0" applyFont="1" applyFill="1" applyBorder="1"/>
    <xf numFmtId="0" fontId="56" fillId="15" borderId="86" xfId="1" applyFont="1" applyFill="1" applyBorder="1" applyAlignment="1">
      <alignment horizontal="left" vertical="top" wrapText="1"/>
    </xf>
    <xf numFmtId="0" fontId="56" fillId="15" borderId="99" xfId="1" applyFont="1" applyFill="1" applyBorder="1" applyAlignment="1">
      <alignment horizontal="left" vertical="top" wrapText="1"/>
    </xf>
    <xf numFmtId="0" fontId="56" fillId="15" borderId="142" xfId="1" applyFont="1" applyFill="1" applyBorder="1" applyAlignment="1">
      <alignment horizontal="left" vertical="top" wrapText="1"/>
    </xf>
    <xf numFmtId="0" fontId="56" fillId="15" borderId="143" xfId="1" applyFont="1" applyFill="1" applyBorder="1" applyAlignment="1">
      <alignment horizontal="left" vertical="top" wrapText="1"/>
    </xf>
    <xf numFmtId="0" fontId="56" fillId="15" borderId="101" xfId="1" applyFont="1" applyFill="1" applyBorder="1" applyAlignment="1">
      <alignment horizontal="left" vertical="top" wrapText="1"/>
    </xf>
    <xf numFmtId="0" fontId="56" fillId="15" borderId="103" xfId="1" applyFont="1" applyFill="1" applyBorder="1" applyAlignment="1">
      <alignment horizontal="left" vertical="top" wrapText="1"/>
    </xf>
    <xf numFmtId="0" fontId="30" fillId="15" borderId="59" xfId="1" applyFont="1" applyFill="1" applyBorder="1" applyAlignment="1">
      <alignment horizontal="center" vertical="center"/>
    </xf>
    <xf numFmtId="0" fontId="30" fillId="15" borderId="96" xfId="1" applyFont="1" applyFill="1" applyBorder="1" applyAlignment="1">
      <alignment horizontal="center" vertical="center"/>
    </xf>
    <xf numFmtId="0" fontId="22" fillId="3" borderId="140" xfId="0" applyFont="1" applyFill="1" applyBorder="1" applyAlignment="1">
      <alignment horizontal="left" vertical="center" wrapText="1"/>
    </xf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39" xfId="0" applyFont="1" applyBorder="1"/>
    <xf numFmtId="0" fontId="30" fillId="15" borderId="86" xfId="1" applyFont="1" applyFill="1" applyBorder="1" applyAlignment="1">
      <alignment horizontal="left" vertical="top" wrapText="1"/>
    </xf>
    <xf numFmtId="0" fontId="30" fillId="15" borderId="99" xfId="1" applyFont="1" applyFill="1" applyBorder="1" applyAlignment="1">
      <alignment horizontal="left" vertical="top" wrapText="1"/>
    </xf>
    <xf numFmtId="0" fontId="30" fillId="15" borderId="91" xfId="1" applyFont="1" applyFill="1" applyBorder="1" applyAlignment="1">
      <alignment horizontal="left" vertical="top" wrapText="1"/>
    </xf>
    <xf numFmtId="0" fontId="30" fillId="15" borderId="112" xfId="1" applyFont="1" applyFill="1" applyBorder="1" applyAlignment="1">
      <alignment horizontal="left" vertical="top" wrapText="1"/>
    </xf>
    <xf numFmtId="0" fontId="30" fillId="15" borderId="86" xfId="1" applyFont="1" applyFill="1" applyBorder="1" applyAlignment="1">
      <alignment horizontal="left" vertical="center" wrapText="1"/>
    </xf>
    <xf numFmtId="0" fontId="30" fillId="15" borderId="99" xfId="1" applyFont="1" applyFill="1" applyBorder="1" applyAlignment="1">
      <alignment horizontal="left" vertical="center" wrapText="1"/>
    </xf>
    <xf numFmtId="0" fontId="30" fillId="15" borderId="91" xfId="1" applyFont="1" applyFill="1" applyBorder="1" applyAlignment="1">
      <alignment horizontal="left" vertical="center" wrapText="1"/>
    </xf>
    <xf numFmtId="0" fontId="30" fillId="15" borderId="112" xfId="1" applyFont="1" applyFill="1" applyBorder="1" applyAlignment="1">
      <alignment horizontal="left" vertical="center" wrapText="1"/>
    </xf>
    <xf numFmtId="0" fontId="22" fillId="3" borderId="86" xfId="0" applyFont="1" applyFill="1" applyBorder="1" applyAlignment="1">
      <alignment horizontal="left" vertical="center" wrapText="1"/>
    </xf>
    <xf numFmtId="0" fontId="7" fillId="0" borderId="99" xfId="0" applyFont="1" applyBorder="1"/>
    <xf numFmtId="0" fontId="7" fillId="0" borderId="112" xfId="0" applyFont="1" applyBorder="1"/>
    <xf numFmtId="0" fontId="56" fillId="0" borderId="59" xfId="0" applyFont="1" applyBorder="1" applyAlignment="1">
      <alignment horizontal="center" vertical="center"/>
    </xf>
    <xf numFmtId="0" fontId="68" fillId="0" borderId="67" xfId="0" applyFont="1" applyBorder="1"/>
    <xf numFmtId="0" fontId="1" fillId="3" borderId="135" xfId="0" applyFont="1" applyFill="1" applyBorder="1" applyAlignment="1">
      <alignment horizontal="center" vertical="center"/>
    </xf>
    <xf numFmtId="0" fontId="7" fillId="0" borderId="136" xfId="0" applyFont="1" applyBorder="1"/>
    <xf numFmtId="0" fontId="1" fillId="3" borderId="60" xfId="0" applyFont="1" applyFill="1" applyBorder="1" applyAlignment="1">
      <alignment horizontal="left" wrapText="1"/>
    </xf>
    <xf numFmtId="0" fontId="7" fillId="0" borderId="137" xfId="0" applyFont="1" applyBorder="1"/>
    <xf numFmtId="0" fontId="22" fillId="3" borderId="74" xfId="0" applyFont="1" applyFill="1" applyBorder="1" applyAlignment="1">
      <alignment horizontal="center" vertical="center" wrapText="1"/>
    </xf>
    <xf numFmtId="0" fontId="7" fillId="0" borderId="138" xfId="0" applyFont="1" applyBorder="1"/>
    <xf numFmtId="0" fontId="36" fillId="0" borderId="57" xfId="0" applyFont="1" applyBorder="1" applyAlignment="1">
      <alignment horizontal="center"/>
    </xf>
    <xf numFmtId="0" fontId="7" fillId="0" borderId="115" xfId="0" applyFont="1" applyBorder="1"/>
    <xf numFmtId="0" fontId="7" fillId="0" borderId="100" xfId="0" applyFont="1" applyBorder="1"/>
    <xf numFmtId="0" fontId="7" fillId="0" borderId="102" xfId="0" applyFont="1" applyBorder="1"/>
    <xf numFmtId="0" fontId="56" fillId="0" borderId="60" xfId="0" applyFont="1" applyBorder="1" applyAlignment="1">
      <alignment horizontal="left" vertical="center" wrapText="1"/>
    </xf>
    <xf numFmtId="0" fontId="67" fillId="0" borderId="71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/>
    </xf>
    <xf numFmtId="166" fontId="2" fillId="0" borderId="125" xfId="0" applyNumberFormat="1" applyFont="1" applyBorder="1" applyAlignment="1">
      <alignment horizontal="center" vertical="center"/>
    </xf>
    <xf numFmtId="0" fontId="61" fillId="3" borderId="60" xfId="0" applyFont="1" applyFill="1" applyBorder="1" applyAlignment="1">
      <alignment horizontal="left" vertical="center" wrapText="1"/>
    </xf>
    <xf numFmtId="0" fontId="7" fillId="0" borderId="64" xfId="0" applyFont="1" applyBorder="1"/>
    <xf numFmtId="0" fontId="21" fillId="3" borderId="73" xfId="0" applyFont="1" applyFill="1" applyBorder="1" applyAlignment="1">
      <alignment horizontal="center" wrapText="1"/>
    </xf>
    <xf numFmtId="0" fontId="7" fillId="0" borderId="101" xfId="0" applyFont="1" applyBorder="1"/>
    <xf numFmtId="0" fontId="1" fillId="14" borderId="59" xfId="0" applyFont="1" applyFill="1" applyBorder="1" applyAlignment="1">
      <alignment horizontal="center" vertical="center"/>
    </xf>
    <xf numFmtId="0" fontId="1" fillId="14" borderId="96" xfId="0" applyFont="1" applyFill="1" applyBorder="1" applyAlignment="1">
      <alignment horizontal="center" vertical="center"/>
    </xf>
    <xf numFmtId="0" fontId="1" fillId="14" borderId="60" xfId="0" applyFont="1" applyFill="1" applyBorder="1" applyAlignment="1">
      <alignment horizontal="left" vertical="center"/>
    </xf>
    <xf numFmtId="0" fontId="1" fillId="14" borderId="88" xfId="0" applyFont="1" applyFill="1" applyBorder="1" applyAlignment="1">
      <alignment horizontal="left" vertical="center"/>
    </xf>
    <xf numFmtId="166" fontId="1" fillId="14" borderId="57" xfId="0" applyNumberFormat="1" applyFont="1" applyFill="1" applyBorder="1" applyAlignment="1">
      <alignment horizontal="center" vertical="center" wrapText="1"/>
    </xf>
    <xf numFmtId="0" fontId="3" fillId="14" borderId="67" xfId="0" applyFont="1" applyFill="1" applyBorder="1"/>
    <xf numFmtId="49" fontId="2" fillId="3" borderId="74" xfId="0" applyNumberFormat="1" applyFont="1" applyFill="1" applyBorder="1" applyAlignment="1">
      <alignment horizontal="center"/>
    </xf>
    <xf numFmtId="0" fontId="7" fillId="0" borderId="103" xfId="0" applyFont="1" applyBorder="1"/>
    <xf numFmtId="0" fontId="1" fillId="3" borderId="107" xfId="0" applyFont="1" applyFill="1" applyBorder="1" applyAlignment="1">
      <alignment horizontal="center" vertical="center"/>
    </xf>
    <xf numFmtId="0" fontId="22" fillId="3" borderId="108" xfId="0" applyFont="1" applyFill="1" applyBorder="1" applyAlignment="1">
      <alignment horizontal="left" vertical="center" wrapText="1"/>
    </xf>
    <xf numFmtId="0" fontId="27" fillId="3" borderId="109" xfId="0" applyFont="1" applyFill="1" applyBorder="1" applyAlignment="1">
      <alignment horizontal="center" vertical="center"/>
    </xf>
    <xf numFmtId="164" fontId="24" fillId="0" borderId="6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/>
    <xf numFmtId="0" fontId="1" fillId="3" borderId="32" xfId="0" applyFont="1" applyFill="1" applyBorder="1" applyAlignment="1">
      <alignment horizontal="left"/>
    </xf>
    <xf numFmtId="0" fontId="7" fillId="0" borderId="75" xfId="0" applyFont="1" applyBorder="1"/>
    <xf numFmtId="0" fontId="56" fillId="0" borderId="32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30" fillId="0" borderId="32" xfId="0" applyFont="1" applyBorder="1" applyAlignment="1">
      <alignment horizontal="left" wrapText="1"/>
    </xf>
    <xf numFmtId="0" fontId="85" fillId="0" borderId="75" xfId="0" applyFont="1" applyBorder="1"/>
    <xf numFmtId="0" fontId="1" fillId="0" borderId="32" xfId="0" applyFont="1" applyBorder="1" applyAlignment="1">
      <alignment horizontal="left" wrapText="1"/>
    </xf>
    <xf numFmtId="0" fontId="30" fillId="0" borderId="32" xfId="0" applyFont="1" applyBorder="1" applyAlignment="1">
      <alignment horizontal="left" vertical="center"/>
    </xf>
    <xf numFmtId="164" fontId="1" fillId="0" borderId="80" xfId="0" applyNumberFormat="1" applyFont="1" applyBorder="1" applyAlignment="1">
      <alignment horizontal="center" vertical="center"/>
    </xf>
    <xf numFmtId="0" fontId="61" fillId="0" borderId="32" xfId="0" applyFont="1" applyBorder="1" applyAlignment="1">
      <alignment horizontal="left"/>
    </xf>
    <xf numFmtId="0" fontId="68" fillId="0" borderId="75" xfId="0" applyFont="1" applyBorder="1"/>
    <xf numFmtId="164" fontId="1" fillId="0" borderId="60" xfId="0" applyNumberFormat="1" applyFont="1" applyBorder="1" applyAlignment="1">
      <alignment horizontal="center" vertical="center"/>
    </xf>
    <xf numFmtId="0" fontId="67" fillId="0" borderId="32" xfId="0" applyFont="1" applyBorder="1" applyAlignment="1">
      <alignment horizontal="left"/>
    </xf>
    <xf numFmtId="0" fontId="55" fillId="3" borderId="60" xfId="0" applyFont="1" applyFill="1" applyBorder="1" applyAlignment="1">
      <alignment horizontal="left" vertical="center" wrapText="1"/>
    </xf>
    <xf numFmtId="165" fontId="21" fillId="0" borderId="71" xfId="0" applyNumberFormat="1" applyFont="1" applyBorder="1" applyAlignment="1">
      <alignment horizontal="center" vertical="top" wrapText="1"/>
    </xf>
    <xf numFmtId="166" fontId="62" fillId="0" borderId="57" xfId="0" applyNumberFormat="1" applyFont="1" applyBorder="1" applyAlignment="1">
      <alignment horizontal="center" vertical="center"/>
    </xf>
    <xf numFmtId="49" fontId="62" fillId="0" borderId="57" xfId="0" applyNumberFormat="1" applyFont="1" applyBorder="1" applyAlignment="1">
      <alignment horizontal="center" vertical="center"/>
    </xf>
    <xf numFmtId="166" fontId="62" fillId="3" borderId="57" xfId="0" applyNumberFormat="1" applyFont="1" applyFill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 wrapText="1"/>
    </xf>
    <xf numFmtId="0" fontId="27" fillId="3" borderId="73" xfId="0" applyFont="1" applyFill="1" applyBorder="1" applyAlignment="1">
      <alignment horizontal="center" wrapText="1"/>
    </xf>
    <xf numFmtId="166" fontId="2" fillId="3" borderId="57" xfId="0" applyNumberFormat="1" applyFont="1" applyFill="1" applyBorder="1" applyAlignment="1">
      <alignment horizontal="center" vertical="center" wrapText="1"/>
    </xf>
    <xf numFmtId="49" fontId="2" fillId="3" borderId="74" xfId="0" applyNumberFormat="1" applyFont="1" applyFill="1" applyBorder="1" applyAlignment="1">
      <alignment horizontal="center" vertical="center" wrapText="1"/>
    </xf>
    <xf numFmtId="0" fontId="7" fillId="0" borderId="77" xfId="0" applyFont="1" applyBorder="1"/>
    <xf numFmtId="49" fontId="2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/>
    </xf>
    <xf numFmtId="0" fontId="22" fillId="0" borderId="32" xfId="0" applyFont="1" applyBorder="1" applyAlignment="1">
      <alignment horizontal="left" vertical="top"/>
    </xf>
    <xf numFmtId="0" fontId="1" fillId="15" borderId="38" xfId="1" applyFont="1" applyFill="1" applyBorder="1" applyAlignment="1">
      <alignment horizontal="left"/>
    </xf>
    <xf numFmtId="0" fontId="1" fillId="15" borderId="75" xfId="1" applyFont="1" applyFill="1" applyBorder="1" applyAlignment="1">
      <alignment horizontal="left"/>
    </xf>
    <xf numFmtId="49" fontId="30" fillId="0" borderId="59" xfId="0" applyNumberFormat="1" applyFont="1" applyBorder="1" applyAlignment="1">
      <alignment horizontal="center" vertical="center"/>
    </xf>
    <xf numFmtId="49" fontId="30" fillId="0" borderId="96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horizontal="left" vertical="center" wrapText="1"/>
    </xf>
    <xf numFmtId="0" fontId="30" fillId="0" borderId="99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1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/>
    <xf numFmtId="0" fontId="6" fillId="2" borderId="7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12" fillId="0" borderId="12" xfId="0" applyFont="1" applyBorder="1" applyAlignment="1">
      <alignment horizontal="center" vertical="top" wrapText="1"/>
    </xf>
    <xf numFmtId="0" fontId="7" fillId="0" borderId="13" xfId="0" applyFont="1" applyBorder="1"/>
    <xf numFmtId="0" fontId="7" fillId="0" borderId="12" xfId="0" applyFont="1" applyBorder="1"/>
    <xf numFmtId="0" fontId="7" fillId="0" borderId="17" xfId="0" applyFont="1" applyBorder="1"/>
    <xf numFmtId="0" fontId="7" fillId="0" borderId="18" xfId="0" applyFont="1" applyBorder="1"/>
    <xf numFmtId="0" fontId="2" fillId="0" borderId="14" xfId="0" applyFont="1" applyBorder="1" applyAlignment="1">
      <alignment horizontal="center"/>
    </xf>
    <xf numFmtId="0" fontId="7" fillId="0" borderId="14" xfId="0" applyFont="1" applyBorder="1"/>
    <xf numFmtId="0" fontId="1" fillId="3" borderId="86" xfId="0" applyFont="1" applyFill="1" applyBorder="1" applyAlignment="1">
      <alignment horizontal="left" vertical="center" wrapText="1"/>
    </xf>
    <xf numFmtId="166" fontId="2" fillId="3" borderId="110" xfId="0" applyNumberFormat="1" applyFont="1" applyFill="1" applyBorder="1" applyAlignment="1">
      <alignment horizontal="center" vertical="center"/>
    </xf>
    <xf numFmtId="0" fontId="2" fillId="3" borderId="110" xfId="0" applyFont="1" applyFill="1" applyBorder="1" applyAlignment="1">
      <alignment horizontal="center" vertical="center"/>
    </xf>
    <xf numFmtId="166" fontId="30" fillId="0" borderId="57" xfId="0" applyNumberFormat="1" applyFont="1" applyBorder="1" applyAlignment="1">
      <alignment horizontal="center" vertical="center"/>
    </xf>
    <xf numFmtId="166" fontId="30" fillId="0" borderId="90" xfId="0" applyNumberFormat="1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166" fontId="58" fillId="0" borderId="57" xfId="0" applyNumberFormat="1" applyFont="1" applyBorder="1" applyAlignment="1">
      <alignment horizontal="center" vertical="center"/>
    </xf>
    <xf numFmtId="0" fontId="23" fillId="11" borderId="85" xfId="0" applyFont="1" applyFill="1" applyBorder="1"/>
    <xf numFmtId="0" fontId="55" fillId="17" borderId="59" xfId="0" applyFont="1" applyFill="1" applyBorder="1" applyAlignment="1">
      <alignment horizontal="center"/>
    </xf>
    <xf numFmtId="0" fontId="55" fillId="17" borderId="31" xfId="0" applyFont="1" applyFill="1" applyBorder="1"/>
    <xf numFmtId="0" fontId="23" fillId="17" borderId="85" xfId="0" applyFont="1" applyFill="1" applyBorder="1" applyAlignment="1">
      <alignment horizontal="center" vertical="center"/>
    </xf>
    <xf numFmtId="166" fontId="2" fillId="17" borderId="45" xfId="0" applyNumberFormat="1" applyFont="1" applyFill="1" applyBorder="1" applyAlignment="1">
      <alignment horizontal="center"/>
    </xf>
    <xf numFmtId="49" fontId="2" fillId="17" borderId="56" xfId="0" applyNumberFormat="1" applyFont="1" applyFill="1" applyBorder="1" applyAlignment="1">
      <alignment horizontal="center"/>
    </xf>
    <xf numFmtId="166" fontId="2" fillId="17" borderId="33" xfId="0" applyNumberFormat="1" applyFont="1" applyFill="1" applyBorder="1"/>
    <xf numFmtId="0" fontId="86" fillId="17" borderId="56" xfId="0" applyFont="1" applyFill="1" applyBorder="1" applyAlignment="1">
      <alignment horizontal="center" vertical="center"/>
    </xf>
    <xf numFmtId="0" fontId="1" fillId="0" borderId="124" xfId="0" applyFont="1" applyBorder="1" applyAlignment="1">
      <alignment horizontal="left" vertical="center"/>
    </xf>
    <xf numFmtId="0" fontId="1" fillId="18" borderId="30" xfId="0" applyFont="1" applyFill="1" applyBorder="1" applyAlignment="1">
      <alignment horizontal="center"/>
    </xf>
    <xf numFmtId="0" fontId="55" fillId="18" borderId="31" xfId="0" applyFont="1" applyFill="1" applyBorder="1" applyAlignment="1">
      <alignment wrapText="1"/>
    </xf>
    <xf numFmtId="0" fontId="21" fillId="18" borderId="38" xfId="0" applyFont="1" applyFill="1" applyBorder="1" applyAlignment="1">
      <alignment horizontal="center"/>
    </xf>
    <xf numFmtId="166" fontId="2" fillId="18" borderId="33" xfId="0" applyNumberFormat="1" applyFont="1" applyFill="1" applyBorder="1" applyAlignment="1">
      <alignment horizontal="center"/>
    </xf>
    <xf numFmtId="49" fontId="2" fillId="18" borderId="41" xfId="0" applyNumberFormat="1" applyFont="1" applyFill="1" applyBorder="1" applyAlignment="1">
      <alignment horizontal="center"/>
    </xf>
    <xf numFmtId="166" fontId="2" fillId="18" borderId="33" xfId="0" applyNumberFormat="1" applyFont="1" applyFill="1" applyBorder="1"/>
    <xf numFmtId="0" fontId="21" fillId="3" borderId="89" xfId="0" applyFont="1" applyFill="1" applyBorder="1" applyAlignment="1">
      <alignment horizontal="center"/>
    </xf>
    <xf numFmtId="0" fontId="1" fillId="19" borderId="100" xfId="0" applyFont="1" applyFill="1" applyBorder="1" applyAlignment="1">
      <alignment horizontal="center"/>
    </xf>
    <xf numFmtId="0" fontId="55" fillId="19" borderId="93" xfId="0" applyFont="1" applyFill="1" applyBorder="1" applyAlignment="1">
      <alignment wrapText="1"/>
    </xf>
    <xf numFmtId="0" fontId="21" fillId="19" borderId="94" xfId="0" applyFont="1" applyFill="1" applyBorder="1" applyAlignment="1">
      <alignment horizontal="center"/>
    </xf>
    <xf numFmtId="166" fontId="2" fillId="18" borderId="102" xfId="0" applyNumberFormat="1" applyFont="1" applyFill="1" applyBorder="1" applyAlignment="1">
      <alignment horizontal="center"/>
    </xf>
    <xf numFmtId="49" fontId="2" fillId="19" borderId="102" xfId="0" applyNumberFormat="1" applyFont="1" applyFill="1" applyBorder="1" applyAlignment="1">
      <alignment horizontal="center"/>
    </xf>
    <xf numFmtId="166" fontId="2" fillId="19" borderId="102" xfId="0" applyNumberFormat="1" applyFont="1" applyFill="1" applyBorder="1"/>
    <xf numFmtId="0" fontId="21" fillId="3" borderId="86" xfId="0" applyFont="1" applyFill="1" applyBorder="1" applyAlignment="1">
      <alignment horizontal="center"/>
    </xf>
    <xf numFmtId="49" fontId="2" fillId="3" borderId="57" xfId="0" applyNumberFormat="1" applyFont="1" applyFill="1" applyBorder="1" applyAlignment="1">
      <alignment horizontal="center"/>
    </xf>
    <xf numFmtId="0" fontId="55" fillId="16" borderId="100" xfId="0" applyFont="1" applyFill="1" applyBorder="1" applyAlignment="1">
      <alignment horizontal="center"/>
    </xf>
    <xf numFmtId="0" fontId="27" fillId="16" borderId="101" xfId="0" applyFont="1" applyFill="1" applyBorder="1" applyAlignment="1">
      <alignment horizontal="center"/>
    </xf>
    <xf numFmtId="166" fontId="2" fillId="16" borderId="11" xfId="0" applyNumberFormat="1" applyFont="1" applyFill="1" applyBorder="1" applyAlignment="1">
      <alignment horizontal="center"/>
    </xf>
    <xf numFmtId="49" fontId="2" fillId="16" borderId="102" xfId="0" applyNumberFormat="1" applyFont="1" applyFill="1" applyBorder="1" applyAlignment="1">
      <alignment horizontal="center"/>
    </xf>
    <xf numFmtId="166" fontId="2" fillId="16" borderId="102" xfId="0" applyNumberFormat="1" applyFont="1" applyFill="1" applyBorder="1"/>
    <xf numFmtId="166" fontId="2" fillId="11" borderId="58" xfId="0" applyNumberFormat="1" applyFont="1" applyFill="1" applyBorder="1" applyAlignment="1">
      <alignment horizontal="center"/>
    </xf>
    <xf numFmtId="49" fontId="2" fillId="11" borderId="33" xfId="0" applyNumberFormat="1" applyFont="1" applyFill="1" applyBorder="1" applyAlignment="1">
      <alignment horizontal="center"/>
    </xf>
    <xf numFmtId="1" fontId="56" fillId="14" borderId="30" xfId="0" applyNumberFormat="1" applyFont="1" applyFill="1" applyBorder="1" applyAlignment="1">
      <alignment horizontal="center"/>
    </xf>
    <xf numFmtId="0" fontId="56" fillId="14" borderId="31" xfId="0" applyFont="1" applyFill="1" applyBorder="1" applyAlignment="1">
      <alignment wrapText="1"/>
    </xf>
    <xf numFmtId="0" fontId="81" fillId="14" borderId="38" xfId="0" applyFont="1" applyFill="1" applyBorder="1" applyAlignment="1">
      <alignment horizontal="center"/>
    </xf>
    <xf numFmtId="166" fontId="58" fillId="14" borderId="33" xfId="0" applyNumberFormat="1" applyFont="1" applyFill="1" applyBorder="1" applyAlignment="1">
      <alignment horizontal="center"/>
    </xf>
    <xf numFmtId="49" fontId="58" fillId="14" borderId="41" xfId="0" applyNumberFormat="1" applyFont="1" applyFill="1" applyBorder="1" applyAlignment="1">
      <alignment horizontal="center"/>
    </xf>
    <xf numFmtId="166" fontId="58" fillId="14" borderId="33" xfId="0" applyNumberFormat="1" applyFont="1" applyFill="1" applyBorder="1"/>
    <xf numFmtId="0" fontId="1" fillId="14" borderId="31" xfId="0" applyFont="1" applyFill="1" applyBorder="1" applyAlignment="1">
      <alignment wrapText="1"/>
    </xf>
    <xf numFmtId="0" fontId="27" fillId="14" borderId="38" xfId="0" applyFont="1" applyFill="1" applyBorder="1" applyAlignment="1">
      <alignment horizontal="center"/>
    </xf>
    <xf numFmtId="49" fontId="2" fillId="14" borderId="41" xfId="0" applyNumberFormat="1" applyFont="1" applyFill="1" applyBorder="1" applyAlignment="1">
      <alignment horizontal="center"/>
    </xf>
    <xf numFmtId="1" fontId="22" fillId="14" borderId="30" xfId="0" applyNumberFormat="1" applyFont="1" applyFill="1" applyBorder="1" applyAlignment="1">
      <alignment horizontal="center"/>
    </xf>
    <xf numFmtId="0" fontId="55" fillId="14" borderId="31" xfId="0" applyFont="1" applyFill="1" applyBorder="1" applyAlignment="1">
      <alignment wrapText="1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238125</xdr:rowOff>
    </xdr:from>
    <xdr:ext cx="432435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3"/>
  <sheetViews>
    <sheetView tabSelected="1" topLeftCell="A133" zoomScale="50" zoomScaleNormal="50" workbookViewId="0">
      <selection activeCell="B202" sqref="B202"/>
    </sheetView>
  </sheetViews>
  <sheetFormatPr defaultColWidth="14.44140625" defaultRowHeight="15" customHeight="1" x14ac:dyDescent="0.3"/>
  <cols>
    <col min="1" max="1" width="15.88671875" customWidth="1"/>
    <col min="2" max="2" width="74.77734375" customWidth="1"/>
    <col min="3" max="3" width="26.33203125" customWidth="1"/>
    <col min="4" max="4" width="16.6640625" customWidth="1"/>
    <col min="5" max="5" width="7.109375" customWidth="1"/>
    <col min="6" max="6" width="20.88671875" customWidth="1"/>
    <col min="7" max="7" width="3.6640625" customWidth="1"/>
    <col min="8" max="8" width="15.44140625" customWidth="1"/>
    <col min="9" max="9" width="74.77734375" customWidth="1"/>
    <col min="10" max="10" width="21" customWidth="1"/>
    <col min="11" max="11" width="18.33203125" customWidth="1"/>
    <col min="12" max="12" width="6.88671875" customWidth="1"/>
    <col min="13" max="13" width="21.6640625" customWidth="1"/>
    <col min="14" max="14" width="19.44140625" customWidth="1"/>
    <col min="15" max="15" width="24.5546875" customWidth="1"/>
    <col min="16" max="16" width="9.109375" hidden="1" customWidth="1"/>
    <col min="17" max="17" width="21.44140625" hidden="1" customWidth="1"/>
    <col min="18" max="19" width="13.5546875" hidden="1" customWidth="1"/>
    <col min="20" max="20" width="16.6640625" hidden="1" customWidth="1"/>
    <col min="21" max="21" width="22.88671875" customWidth="1"/>
    <col min="22" max="26" width="9.109375" customWidth="1"/>
  </cols>
  <sheetData>
    <row r="1" spans="1:26" ht="23.25" customHeight="1" x14ac:dyDescent="0.4">
      <c r="A1" s="1"/>
      <c r="B1" s="2"/>
      <c r="C1" s="3"/>
      <c r="D1" s="4"/>
      <c r="E1" s="5"/>
      <c r="F1" s="6"/>
      <c r="G1" s="7"/>
      <c r="H1" s="8"/>
      <c r="I1" s="970" t="s">
        <v>0</v>
      </c>
      <c r="J1" s="972">
        <v>2024</v>
      </c>
      <c r="K1" s="973"/>
      <c r="L1" s="973"/>
      <c r="M1" s="974"/>
      <c r="N1" s="9"/>
      <c r="O1" s="9"/>
      <c r="P1" s="9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3.25" customHeight="1" x14ac:dyDescent="0.5">
      <c r="A2" s="1"/>
      <c r="B2" s="11"/>
      <c r="C2" s="751" t="s">
        <v>576</v>
      </c>
      <c r="D2" s="11"/>
      <c r="E2" s="11"/>
      <c r="F2" s="11"/>
      <c r="G2" s="12"/>
      <c r="H2" s="13" t="s">
        <v>1</v>
      </c>
      <c r="I2" s="971"/>
      <c r="J2" s="975" t="s">
        <v>2</v>
      </c>
      <c r="K2" s="931"/>
      <c r="L2" s="931"/>
      <c r="M2" s="976"/>
      <c r="N2" s="9"/>
      <c r="O2" s="9"/>
      <c r="P2" s="9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3.25" customHeight="1" x14ac:dyDescent="0.4">
      <c r="A3" s="1"/>
      <c r="B3" s="2"/>
      <c r="C3" s="2"/>
      <c r="D3" s="2"/>
      <c r="E3" s="2"/>
      <c r="F3" s="2"/>
      <c r="G3" s="14"/>
      <c r="H3" s="980"/>
      <c r="I3" s="981"/>
      <c r="J3" s="977"/>
      <c r="K3" s="931"/>
      <c r="L3" s="931"/>
      <c r="M3" s="976"/>
      <c r="N3" s="9"/>
      <c r="O3" s="9"/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3.25" customHeight="1" x14ac:dyDescent="0.4">
      <c r="A4" s="1"/>
      <c r="B4" s="10"/>
      <c r="C4" s="10"/>
      <c r="D4" s="10"/>
      <c r="E4" s="10"/>
      <c r="F4" s="10"/>
      <c r="G4" s="14"/>
      <c r="H4" s="958"/>
      <c r="I4" s="852"/>
      <c r="J4" s="977"/>
      <c r="K4" s="931"/>
      <c r="L4" s="931"/>
      <c r="M4" s="976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3.25" customHeight="1" x14ac:dyDescent="0.4">
      <c r="A5" s="16" t="s">
        <v>3</v>
      </c>
      <c r="B5" s="17"/>
      <c r="C5" s="18" t="s">
        <v>4</v>
      </c>
      <c r="D5" s="956"/>
      <c r="E5" s="852"/>
      <c r="F5" s="957"/>
      <c r="G5" s="19"/>
      <c r="H5" s="958"/>
      <c r="I5" s="852"/>
      <c r="J5" s="977"/>
      <c r="K5" s="931"/>
      <c r="L5" s="931"/>
      <c r="M5" s="976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3.25" customHeight="1" x14ac:dyDescent="0.4">
      <c r="A6" s="16" t="s">
        <v>5</v>
      </c>
      <c r="B6" s="20"/>
      <c r="C6" s="21"/>
      <c r="D6" s="956" t="s">
        <v>6</v>
      </c>
      <c r="E6" s="852"/>
      <c r="F6" s="957"/>
      <c r="G6" s="22"/>
      <c r="H6" s="959"/>
      <c r="I6" s="957"/>
      <c r="J6" s="971"/>
      <c r="K6" s="978"/>
      <c r="L6" s="978"/>
      <c r="M6" s="979"/>
      <c r="N6" s="23"/>
      <c r="O6" s="10"/>
      <c r="P6" s="10"/>
      <c r="Q6" s="10"/>
      <c r="R6" s="10"/>
      <c r="S6" s="10"/>
      <c r="T6" s="24"/>
      <c r="U6" s="25"/>
      <c r="V6" s="25"/>
      <c r="W6" s="25"/>
      <c r="X6" s="10"/>
      <c r="Y6" s="10"/>
      <c r="Z6" s="10"/>
    </row>
    <row r="7" spans="1:26" ht="23.25" customHeight="1" thickBot="1" x14ac:dyDescent="0.45">
      <c r="A7" s="437" t="s">
        <v>7</v>
      </c>
      <c r="B7" s="438" t="s">
        <v>8</v>
      </c>
      <c r="C7" s="439" t="s">
        <v>9</v>
      </c>
      <c r="D7" s="440" t="s">
        <v>10</v>
      </c>
      <c r="E7" s="441" t="s">
        <v>11</v>
      </c>
      <c r="F7" s="442" t="s">
        <v>12</v>
      </c>
      <c r="G7" s="26"/>
      <c r="H7" s="433" t="s">
        <v>7</v>
      </c>
      <c r="I7" s="429" t="s">
        <v>13</v>
      </c>
      <c r="J7" s="434" t="s">
        <v>9</v>
      </c>
      <c r="K7" s="431" t="s">
        <v>10</v>
      </c>
      <c r="L7" s="435" t="s">
        <v>11</v>
      </c>
      <c r="M7" s="436" t="s">
        <v>14</v>
      </c>
      <c r="N7" s="10"/>
      <c r="O7" s="10"/>
      <c r="P7" s="10"/>
      <c r="Q7" s="10"/>
      <c r="R7" s="10"/>
      <c r="S7" s="10"/>
      <c r="T7" s="27">
        <v>15.6</v>
      </c>
      <c r="U7" s="10"/>
      <c r="V7" s="10"/>
      <c r="W7" s="10"/>
      <c r="X7" s="10"/>
      <c r="Y7" s="10"/>
      <c r="Z7" s="10"/>
    </row>
    <row r="8" spans="1:26" ht="23.25" customHeight="1" x14ac:dyDescent="0.4">
      <c r="A8" s="28">
        <v>305206</v>
      </c>
      <c r="B8" s="325" t="s">
        <v>429</v>
      </c>
      <c r="C8" s="30" t="s">
        <v>15</v>
      </c>
      <c r="D8" s="31">
        <v>19.489999999999998</v>
      </c>
      <c r="E8" s="32"/>
      <c r="F8" s="33">
        <f t="shared" ref="F8:F33" si="0">D8*E8</f>
        <v>0</v>
      </c>
      <c r="G8" s="34"/>
      <c r="H8" s="35">
        <v>354213</v>
      </c>
      <c r="I8" s="40" t="s">
        <v>19</v>
      </c>
      <c r="J8" s="36" t="s">
        <v>20</v>
      </c>
      <c r="K8" s="37">
        <v>12.49</v>
      </c>
      <c r="L8" s="38"/>
      <c r="M8" s="39">
        <f t="shared" ref="M8" si="1">K8*L8</f>
        <v>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3.25" customHeight="1" thickBot="1" x14ac:dyDescent="0.45">
      <c r="A9" s="28">
        <v>305209</v>
      </c>
      <c r="B9" s="325" t="s">
        <v>427</v>
      </c>
      <c r="C9" s="30" t="s">
        <v>17</v>
      </c>
      <c r="D9" s="31">
        <v>19.489999999999998</v>
      </c>
      <c r="E9" s="32"/>
      <c r="F9" s="33">
        <f t="shared" si="0"/>
        <v>0</v>
      </c>
      <c r="G9" s="34"/>
      <c r="H9" s="418" t="s">
        <v>7</v>
      </c>
      <c r="I9" s="426" t="s">
        <v>26</v>
      </c>
      <c r="J9" s="420" t="s">
        <v>9</v>
      </c>
      <c r="K9" s="421" t="s">
        <v>10</v>
      </c>
      <c r="L9" s="432" t="s">
        <v>11</v>
      </c>
      <c r="M9" s="423" t="s">
        <v>12</v>
      </c>
      <c r="N9" s="23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25" customHeight="1" x14ac:dyDescent="0.4">
      <c r="A10" s="28">
        <v>305210</v>
      </c>
      <c r="B10" s="325" t="s">
        <v>428</v>
      </c>
      <c r="C10" s="30" t="s">
        <v>18</v>
      </c>
      <c r="D10" s="31">
        <v>19.489999999999998</v>
      </c>
      <c r="E10" s="32"/>
      <c r="F10" s="33">
        <f t="shared" si="0"/>
        <v>0</v>
      </c>
      <c r="G10" s="34"/>
      <c r="H10" s="52">
        <v>354000</v>
      </c>
      <c r="I10" s="53" t="s">
        <v>28</v>
      </c>
      <c r="J10" s="54" t="s">
        <v>29</v>
      </c>
      <c r="K10" s="55">
        <v>5.99</v>
      </c>
      <c r="L10" s="56"/>
      <c r="M10" s="57">
        <f t="shared" ref="M10:M50" si="2">K10*L10</f>
        <v>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3.25" customHeight="1" x14ac:dyDescent="0.4">
      <c r="A11" s="28">
        <v>305211</v>
      </c>
      <c r="B11" s="325" t="s">
        <v>427</v>
      </c>
      <c r="C11" s="30" t="s">
        <v>21</v>
      </c>
      <c r="D11" s="31">
        <v>19.489999999999998</v>
      </c>
      <c r="E11" s="32"/>
      <c r="F11" s="33">
        <f t="shared" si="0"/>
        <v>0</v>
      </c>
      <c r="G11" s="34"/>
      <c r="H11" s="41">
        <v>354002</v>
      </c>
      <c r="I11" s="40" t="s">
        <v>31</v>
      </c>
      <c r="J11" s="58" t="s">
        <v>32</v>
      </c>
      <c r="K11" s="37">
        <v>16.989999999999998</v>
      </c>
      <c r="L11" s="59"/>
      <c r="M11" s="45">
        <f t="shared" si="2"/>
        <v>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3.25" customHeight="1" x14ac:dyDescent="0.4">
      <c r="A12" s="41">
        <v>305300</v>
      </c>
      <c r="B12" s="302" t="s">
        <v>426</v>
      </c>
      <c r="C12" s="42" t="s">
        <v>23</v>
      </c>
      <c r="D12" s="43">
        <v>20.99</v>
      </c>
      <c r="E12" s="44"/>
      <c r="F12" s="45">
        <f t="shared" si="0"/>
        <v>0</v>
      </c>
      <c r="G12" s="34"/>
      <c r="H12" s="41">
        <v>354003</v>
      </c>
      <c r="I12" s="40" t="s">
        <v>31</v>
      </c>
      <c r="J12" s="58" t="s">
        <v>34</v>
      </c>
      <c r="K12" s="37">
        <v>16.989999999999998</v>
      </c>
      <c r="L12" s="59"/>
      <c r="M12" s="45">
        <f t="shared" si="2"/>
        <v>0</v>
      </c>
      <c r="N12" s="25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customHeight="1" x14ac:dyDescent="0.4">
      <c r="A13" s="41">
        <v>305302</v>
      </c>
      <c r="B13" s="302" t="s">
        <v>425</v>
      </c>
      <c r="C13" s="42" t="s">
        <v>25</v>
      </c>
      <c r="D13" s="43">
        <v>20.99</v>
      </c>
      <c r="E13" s="44"/>
      <c r="F13" s="45">
        <f t="shared" si="0"/>
        <v>0</v>
      </c>
      <c r="G13" s="34"/>
      <c r="H13" s="41">
        <v>354004</v>
      </c>
      <c r="I13" s="40" t="s">
        <v>37</v>
      </c>
      <c r="J13" s="58" t="s">
        <v>16</v>
      </c>
      <c r="K13" s="37">
        <v>16.989999999999998</v>
      </c>
      <c r="L13" s="59"/>
      <c r="M13" s="45">
        <f t="shared" si="2"/>
        <v>0</v>
      </c>
      <c r="N13" s="25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 thickBot="1" x14ac:dyDescent="0.45">
      <c r="A14" s="529">
        <v>305019</v>
      </c>
      <c r="B14" s="530" t="s">
        <v>424</v>
      </c>
      <c r="C14" s="531" t="s">
        <v>27</v>
      </c>
      <c r="D14" s="532">
        <v>14.99</v>
      </c>
      <c r="E14" s="533"/>
      <c r="F14" s="534">
        <f t="shared" si="0"/>
        <v>0</v>
      </c>
      <c r="G14" s="34"/>
      <c r="H14" s="297">
        <v>600700</v>
      </c>
      <c r="I14" s="375" t="s">
        <v>39</v>
      </c>
      <c r="J14" s="376" t="s">
        <v>40</v>
      </c>
      <c r="K14" s="377">
        <v>21.99</v>
      </c>
      <c r="L14" s="378"/>
      <c r="M14" s="368">
        <f t="shared" si="2"/>
        <v>0</v>
      </c>
      <c r="N14" s="10"/>
      <c r="O14" s="10"/>
      <c r="P14" s="10"/>
      <c r="Q14" s="10"/>
      <c r="R14" s="10"/>
      <c r="S14" s="48">
        <v>7.45</v>
      </c>
      <c r="T14" s="25">
        <f t="shared" ref="T14:T19" si="3">S14/1.21</f>
        <v>6.1570247933884303</v>
      </c>
      <c r="U14" s="10"/>
      <c r="V14" s="10"/>
      <c r="W14" s="10"/>
      <c r="X14" s="10"/>
      <c r="Y14" s="10"/>
      <c r="Z14" s="10"/>
    </row>
    <row r="15" spans="1:26" ht="23.25" customHeight="1" x14ac:dyDescent="0.4">
      <c r="A15" s="771">
        <v>361006</v>
      </c>
      <c r="B15" s="772" t="s">
        <v>536</v>
      </c>
      <c r="C15" s="773" t="s">
        <v>537</v>
      </c>
      <c r="D15" s="765">
        <v>11.49</v>
      </c>
      <c r="E15" s="766"/>
      <c r="F15" s="767">
        <f t="shared" si="0"/>
        <v>0</v>
      </c>
      <c r="G15" s="34"/>
      <c r="H15" s="67">
        <v>600703</v>
      </c>
      <c r="I15" s="40" t="s">
        <v>39</v>
      </c>
      <c r="J15" s="68" t="s">
        <v>42</v>
      </c>
      <c r="K15" s="37">
        <v>25.99</v>
      </c>
      <c r="L15" s="59"/>
      <c r="M15" s="45">
        <f t="shared" si="2"/>
        <v>0</v>
      </c>
      <c r="N15" s="10"/>
      <c r="O15" s="10"/>
      <c r="P15" s="10"/>
      <c r="Q15" s="10"/>
      <c r="R15" s="10"/>
      <c r="S15" s="27">
        <v>9.9</v>
      </c>
      <c r="T15" s="25">
        <f t="shared" si="3"/>
        <v>8.1818181818181817</v>
      </c>
      <c r="U15" s="10"/>
      <c r="V15" s="10"/>
      <c r="W15" s="10"/>
      <c r="X15" s="10"/>
      <c r="Y15" s="10"/>
      <c r="Z15" s="10"/>
    </row>
    <row r="16" spans="1:26" ht="23.25" customHeight="1" thickBot="1" x14ac:dyDescent="0.45">
      <c r="A16" s="774">
        <v>361009</v>
      </c>
      <c r="B16" s="775" t="s">
        <v>577</v>
      </c>
      <c r="C16" s="776" t="s">
        <v>537</v>
      </c>
      <c r="D16" s="768">
        <v>25.99</v>
      </c>
      <c r="E16" s="769"/>
      <c r="F16" s="770">
        <f t="shared" si="0"/>
        <v>0</v>
      </c>
      <c r="G16" s="34"/>
      <c r="H16" s="67" t="s">
        <v>44</v>
      </c>
      <c r="I16" s="70" t="s">
        <v>45</v>
      </c>
      <c r="J16" s="71" t="s">
        <v>46</v>
      </c>
      <c r="K16" s="37">
        <v>19.989999999999998</v>
      </c>
      <c r="L16" s="59"/>
      <c r="M16" s="45">
        <f t="shared" si="2"/>
        <v>0</v>
      </c>
      <c r="N16" s="10"/>
      <c r="O16" s="10"/>
      <c r="P16" s="10"/>
      <c r="Q16" s="10"/>
      <c r="R16" s="10"/>
      <c r="S16" s="60">
        <v>9.9</v>
      </c>
      <c r="T16" s="25">
        <f t="shared" si="3"/>
        <v>8.1818181818181817</v>
      </c>
      <c r="U16" s="10"/>
      <c r="V16" s="10"/>
      <c r="W16" s="10"/>
      <c r="X16" s="10"/>
      <c r="Y16" s="10"/>
      <c r="Z16" s="10"/>
    </row>
    <row r="17" spans="1:26" ht="23.25" customHeight="1" thickBot="1" x14ac:dyDescent="0.45">
      <c r="A17" s="619">
        <v>300104</v>
      </c>
      <c r="B17" s="623" t="s">
        <v>379</v>
      </c>
      <c r="C17" s="587" t="s">
        <v>242</v>
      </c>
      <c r="D17" s="624">
        <v>24.99</v>
      </c>
      <c r="E17" s="625"/>
      <c r="F17" s="626">
        <f t="shared" si="0"/>
        <v>0</v>
      </c>
      <c r="G17" s="34"/>
      <c r="H17" s="76" t="s">
        <v>49</v>
      </c>
      <c r="I17" s="334" t="s">
        <v>495</v>
      </c>
      <c r="J17" s="78" t="s">
        <v>16</v>
      </c>
      <c r="K17" s="79">
        <v>19.989999999999998</v>
      </c>
      <c r="L17" s="80"/>
      <c r="M17" s="81">
        <f t="shared" si="2"/>
        <v>0</v>
      </c>
      <c r="N17" s="10"/>
      <c r="O17" s="10"/>
      <c r="P17" s="10"/>
      <c r="Q17" s="10"/>
      <c r="R17" s="10"/>
      <c r="S17" s="64">
        <v>8.5</v>
      </c>
      <c r="T17" s="25">
        <f t="shared" si="3"/>
        <v>7.0247933884297522</v>
      </c>
      <c r="U17" s="10"/>
      <c r="V17" s="10"/>
      <c r="W17" s="10"/>
      <c r="X17" s="10"/>
      <c r="Y17" s="10"/>
      <c r="Z17" s="10"/>
    </row>
    <row r="18" spans="1:26" ht="23.25" customHeight="1" x14ac:dyDescent="0.4">
      <c r="A18" s="187">
        <v>307005</v>
      </c>
      <c r="B18" s="296" t="s">
        <v>380</v>
      </c>
      <c r="C18" s="133" t="s">
        <v>51</v>
      </c>
      <c r="D18" s="63">
        <v>16.989999999999998</v>
      </c>
      <c r="E18" s="295"/>
      <c r="F18" s="81">
        <f t="shared" si="0"/>
        <v>0</v>
      </c>
      <c r="G18" s="34"/>
      <c r="H18" s="76" t="s">
        <v>50</v>
      </c>
      <c r="I18" s="334" t="s">
        <v>494</v>
      </c>
      <c r="J18" s="78" t="s">
        <v>51</v>
      </c>
      <c r="K18" s="79">
        <v>14.99</v>
      </c>
      <c r="L18" s="80"/>
      <c r="M18" s="81">
        <f t="shared" si="2"/>
        <v>0</v>
      </c>
      <c r="N18" s="10"/>
      <c r="O18" s="10"/>
      <c r="P18" s="10"/>
      <c r="Q18" s="10"/>
      <c r="R18" s="10"/>
      <c r="S18" s="65">
        <v>49.9</v>
      </c>
      <c r="T18" s="25">
        <f t="shared" si="3"/>
        <v>41.239669421487605</v>
      </c>
      <c r="U18" s="10"/>
      <c r="V18" s="10"/>
      <c r="W18" s="10"/>
      <c r="X18" s="10"/>
      <c r="Y18" s="10"/>
      <c r="Z18" s="10"/>
    </row>
    <row r="19" spans="1:26" ht="23.25" customHeight="1" x14ac:dyDescent="0.4">
      <c r="A19" s="620">
        <v>700024</v>
      </c>
      <c r="B19" s="464" t="s">
        <v>422</v>
      </c>
      <c r="C19" s="990" t="s">
        <v>30</v>
      </c>
      <c r="D19" s="494">
        <v>13.99</v>
      </c>
      <c r="E19" s="495"/>
      <c r="F19" s="460">
        <f t="shared" si="0"/>
        <v>0</v>
      </c>
      <c r="G19" s="34"/>
      <c r="H19" s="76" t="s">
        <v>377</v>
      </c>
      <c r="I19" s="294" t="s">
        <v>378</v>
      </c>
      <c r="J19" s="78" t="s">
        <v>55</v>
      </c>
      <c r="K19" s="293">
        <v>12.99</v>
      </c>
      <c r="L19" s="80"/>
      <c r="M19" s="81">
        <f t="shared" si="2"/>
        <v>0</v>
      </c>
      <c r="N19" s="10"/>
      <c r="O19" s="10"/>
      <c r="P19" s="10"/>
      <c r="Q19" s="10"/>
      <c r="R19" s="10"/>
      <c r="S19" s="66">
        <v>49.9</v>
      </c>
      <c r="T19" s="25">
        <f t="shared" si="3"/>
        <v>41.239669421487605</v>
      </c>
      <c r="U19" s="10"/>
      <c r="V19" s="10"/>
      <c r="W19" s="10"/>
      <c r="X19" s="10"/>
      <c r="Y19" s="10"/>
      <c r="Z19" s="10"/>
    </row>
    <row r="20" spans="1:26" ht="23.25" customHeight="1" thickBot="1" x14ac:dyDescent="0.45">
      <c r="A20" s="991">
        <v>700029</v>
      </c>
      <c r="B20" s="992" t="s">
        <v>422</v>
      </c>
      <c r="C20" s="993" t="s">
        <v>583</v>
      </c>
      <c r="D20" s="994">
        <v>13.99</v>
      </c>
      <c r="E20" s="995"/>
      <c r="F20" s="996">
        <f t="shared" si="0"/>
        <v>0</v>
      </c>
      <c r="G20" s="34"/>
      <c r="H20" s="712" t="s">
        <v>529</v>
      </c>
      <c r="I20" s="713" t="s">
        <v>530</v>
      </c>
      <c r="J20" s="714"/>
      <c r="K20" s="715">
        <v>4.49</v>
      </c>
      <c r="L20" s="716"/>
      <c r="M20" s="717">
        <f t="shared" si="2"/>
        <v>0</v>
      </c>
      <c r="N20" s="10"/>
      <c r="O20" s="10"/>
      <c r="P20" s="69">
        <v>4.9000000000000004</v>
      </c>
      <c r="Q20" s="25">
        <f t="shared" ref="Q20:Q28" si="4">P20/1.21</f>
        <v>4.0495867768595044</v>
      </c>
      <c r="R20" s="25">
        <f t="shared" ref="R20:R28" si="5">Q20*22%</f>
        <v>0.89090909090909098</v>
      </c>
      <c r="S20" s="25">
        <f t="shared" ref="S20:S28" si="6">Q20+R20</f>
        <v>4.9404958677685951</v>
      </c>
      <c r="T20" s="10"/>
      <c r="U20" s="10"/>
      <c r="V20" s="10"/>
      <c r="W20" s="10"/>
      <c r="X20" s="10"/>
      <c r="Y20" s="10"/>
      <c r="Z20" s="10"/>
    </row>
    <row r="21" spans="1:26" ht="23.25" customHeight="1" thickBot="1" x14ac:dyDescent="0.45">
      <c r="A21" s="991">
        <v>700032</v>
      </c>
      <c r="B21" s="992" t="s">
        <v>422</v>
      </c>
      <c r="C21" s="997" t="s">
        <v>584</v>
      </c>
      <c r="D21" s="994">
        <v>13.99</v>
      </c>
      <c r="E21" s="995"/>
      <c r="F21" s="996">
        <f t="shared" si="0"/>
        <v>0</v>
      </c>
      <c r="G21" s="34"/>
      <c r="H21" s="83" t="s">
        <v>53</v>
      </c>
      <c r="I21" s="84" t="s">
        <v>54</v>
      </c>
      <c r="J21" s="85" t="s">
        <v>55</v>
      </c>
      <c r="K21" s="86">
        <v>12.99</v>
      </c>
      <c r="L21" s="87"/>
      <c r="M21" s="51">
        <f t="shared" si="2"/>
        <v>0</v>
      </c>
      <c r="N21" s="10"/>
      <c r="O21" s="10"/>
      <c r="P21" s="27">
        <v>6.7</v>
      </c>
      <c r="Q21" s="25">
        <f t="shared" si="4"/>
        <v>5.5371900826446288</v>
      </c>
      <c r="R21" s="25">
        <f t="shared" si="5"/>
        <v>1.2181818181818183</v>
      </c>
      <c r="S21" s="25">
        <f t="shared" si="6"/>
        <v>6.7553719008264466</v>
      </c>
      <c r="T21" s="10"/>
      <c r="U21" s="10"/>
      <c r="V21" s="10"/>
      <c r="W21" s="10"/>
      <c r="X21" s="10"/>
      <c r="Y21" s="10"/>
      <c r="Z21" s="10"/>
    </row>
    <row r="22" spans="1:26" ht="23.25" customHeight="1" x14ac:dyDescent="0.4">
      <c r="A22" s="991">
        <v>700100</v>
      </c>
      <c r="B22" s="992" t="s">
        <v>422</v>
      </c>
      <c r="C22" s="997" t="s">
        <v>585</v>
      </c>
      <c r="D22" s="994">
        <v>13.99</v>
      </c>
      <c r="E22" s="995"/>
      <c r="F22" s="996">
        <f t="shared" si="0"/>
        <v>0</v>
      </c>
      <c r="G22" s="34"/>
      <c r="H22" s="92">
        <v>354100</v>
      </c>
      <c r="I22" s="61" t="s">
        <v>59</v>
      </c>
      <c r="J22" s="93"/>
      <c r="K22" s="94">
        <v>5.99</v>
      </c>
      <c r="L22" s="95"/>
      <c r="M22" s="96">
        <f t="shared" si="2"/>
        <v>0</v>
      </c>
      <c r="N22" s="10"/>
      <c r="O22" s="10"/>
      <c r="P22" s="60">
        <v>3.2</v>
      </c>
      <c r="Q22" s="25">
        <f t="shared" si="4"/>
        <v>2.6446280991735538</v>
      </c>
      <c r="R22" s="25">
        <f t="shared" si="5"/>
        <v>0.58181818181818179</v>
      </c>
      <c r="S22" s="25">
        <f t="shared" si="6"/>
        <v>3.2264462809917358</v>
      </c>
      <c r="T22" s="10"/>
      <c r="U22" s="10"/>
      <c r="V22" s="10"/>
      <c r="W22" s="10"/>
      <c r="X22" s="10"/>
      <c r="Y22" s="10"/>
      <c r="Z22" s="10"/>
    </row>
    <row r="23" spans="1:26" ht="23.25" customHeight="1" x14ac:dyDescent="0.4">
      <c r="A23" s="621">
        <v>700057</v>
      </c>
      <c r="B23" s="496" t="s">
        <v>422</v>
      </c>
      <c r="C23" s="497" t="s">
        <v>33</v>
      </c>
      <c r="D23" s="498">
        <v>13.99</v>
      </c>
      <c r="E23" s="44"/>
      <c r="F23" s="45">
        <f t="shared" si="0"/>
        <v>0</v>
      </c>
      <c r="G23" s="34"/>
      <c r="H23" s="28">
        <v>354101</v>
      </c>
      <c r="I23" s="61" t="s">
        <v>62</v>
      </c>
      <c r="J23" s="97"/>
      <c r="K23" s="74">
        <v>3.99</v>
      </c>
      <c r="L23" s="98"/>
      <c r="M23" s="33">
        <f t="shared" si="2"/>
        <v>0</v>
      </c>
      <c r="N23" s="10"/>
      <c r="O23" s="10"/>
      <c r="P23" s="60">
        <v>28.9</v>
      </c>
      <c r="Q23" s="25">
        <f t="shared" si="4"/>
        <v>23.884297520661157</v>
      </c>
      <c r="R23" s="25">
        <f t="shared" si="5"/>
        <v>5.2545454545454549</v>
      </c>
      <c r="S23" s="25">
        <f t="shared" si="6"/>
        <v>29.138842975206611</v>
      </c>
      <c r="T23" s="10"/>
      <c r="U23" s="10"/>
      <c r="V23" s="10"/>
      <c r="W23" s="10"/>
      <c r="X23" s="10"/>
      <c r="Y23" s="10"/>
      <c r="Z23" s="10"/>
    </row>
    <row r="24" spans="1:26" ht="23.25" customHeight="1" thickBot="1" x14ac:dyDescent="0.45">
      <c r="A24" s="621">
        <v>700063</v>
      </c>
      <c r="B24" s="496" t="s">
        <v>422</v>
      </c>
      <c r="C24" s="497" t="s">
        <v>586</v>
      </c>
      <c r="D24" s="498">
        <v>13.99</v>
      </c>
      <c r="E24" s="44"/>
      <c r="F24" s="45">
        <f t="shared" si="0"/>
        <v>0</v>
      </c>
      <c r="G24" s="34"/>
      <c r="H24" s="28">
        <v>354102</v>
      </c>
      <c r="I24" s="61" t="s">
        <v>63</v>
      </c>
      <c r="J24" s="97"/>
      <c r="K24" s="74">
        <v>6.99</v>
      </c>
      <c r="L24" s="98"/>
      <c r="M24" s="33">
        <f t="shared" si="2"/>
        <v>0</v>
      </c>
      <c r="N24" s="10"/>
      <c r="O24" s="10"/>
      <c r="P24" s="82">
        <v>7.6</v>
      </c>
      <c r="Q24" s="25">
        <f t="shared" si="4"/>
        <v>6.2809917355371896</v>
      </c>
      <c r="R24" s="25">
        <f t="shared" si="5"/>
        <v>1.3818181818181816</v>
      </c>
      <c r="S24" s="25">
        <f t="shared" si="6"/>
        <v>7.6628099173553714</v>
      </c>
      <c r="T24" s="10"/>
      <c r="U24" s="10"/>
      <c r="V24" s="10"/>
      <c r="W24" s="10"/>
      <c r="X24" s="10"/>
      <c r="Y24" s="10"/>
      <c r="Z24" s="10"/>
    </row>
    <row r="25" spans="1:26" ht="23.25" customHeight="1" x14ac:dyDescent="0.4">
      <c r="A25" s="28">
        <v>700066</v>
      </c>
      <c r="B25" s="337" t="s">
        <v>423</v>
      </c>
      <c r="C25" s="62" t="s">
        <v>35</v>
      </c>
      <c r="D25" s="63">
        <v>13.99</v>
      </c>
      <c r="E25" s="32"/>
      <c r="F25" s="33">
        <f t="shared" si="0"/>
        <v>0</v>
      </c>
      <c r="G25" s="34"/>
      <c r="H25" s="99">
        <v>354135</v>
      </c>
      <c r="I25" s="960" t="s">
        <v>65</v>
      </c>
      <c r="J25" s="933"/>
      <c r="K25" s="74">
        <v>14.99</v>
      </c>
      <c r="L25" s="75"/>
      <c r="M25" s="33">
        <f t="shared" si="2"/>
        <v>0</v>
      </c>
      <c r="N25" s="88"/>
      <c r="O25" s="10"/>
      <c r="P25" s="89">
        <v>9.9</v>
      </c>
      <c r="Q25" s="25">
        <f t="shared" si="4"/>
        <v>8.1818181818181817</v>
      </c>
      <c r="R25" s="25">
        <f t="shared" si="5"/>
        <v>1.8</v>
      </c>
      <c r="S25" s="25">
        <f t="shared" si="6"/>
        <v>9.9818181818181824</v>
      </c>
      <c r="T25" s="10"/>
      <c r="U25" s="10"/>
      <c r="V25" s="10"/>
      <c r="W25" s="10"/>
      <c r="X25" s="10"/>
      <c r="Y25" s="10"/>
      <c r="Z25" s="10"/>
    </row>
    <row r="26" spans="1:26" ht="22.5" customHeight="1" x14ac:dyDescent="0.4">
      <c r="A26" s="28">
        <v>700048</v>
      </c>
      <c r="B26" s="337" t="s">
        <v>422</v>
      </c>
      <c r="C26" s="62" t="s">
        <v>38</v>
      </c>
      <c r="D26" s="63">
        <v>13.99</v>
      </c>
      <c r="E26" s="32"/>
      <c r="F26" s="33">
        <f t="shared" si="0"/>
        <v>0</v>
      </c>
      <c r="G26" s="34"/>
      <c r="H26" s="28">
        <v>354138</v>
      </c>
      <c r="I26" s="961" t="s">
        <v>66</v>
      </c>
      <c r="J26" s="933"/>
      <c r="K26" s="74">
        <v>9.99</v>
      </c>
      <c r="L26" s="75"/>
      <c r="M26" s="33">
        <f t="shared" si="2"/>
        <v>0</v>
      </c>
      <c r="N26" s="88"/>
      <c r="O26" s="10"/>
      <c r="P26" s="60">
        <v>6.9</v>
      </c>
      <c r="Q26" s="25">
        <f t="shared" si="4"/>
        <v>5.7024793388429753</v>
      </c>
      <c r="R26" s="25">
        <f t="shared" si="5"/>
        <v>1.2545454545454546</v>
      </c>
      <c r="S26" s="25">
        <f t="shared" si="6"/>
        <v>6.9570247933884302</v>
      </c>
      <c r="T26" s="10"/>
      <c r="U26" s="10"/>
      <c r="V26" s="10"/>
      <c r="W26" s="10"/>
      <c r="X26" s="10"/>
      <c r="Y26" s="10"/>
      <c r="Z26" s="10"/>
    </row>
    <row r="27" spans="1:26" ht="23.25" customHeight="1" x14ac:dyDescent="0.4">
      <c r="A27" s="28">
        <v>700051</v>
      </c>
      <c r="B27" s="337" t="s">
        <v>423</v>
      </c>
      <c r="C27" s="62" t="s">
        <v>41</v>
      </c>
      <c r="D27" s="63">
        <v>13.99</v>
      </c>
      <c r="E27" s="32"/>
      <c r="F27" s="33">
        <f t="shared" si="0"/>
        <v>0</v>
      </c>
      <c r="G27" s="34"/>
      <c r="H27" s="28">
        <v>354104</v>
      </c>
      <c r="I27" s="61" t="s">
        <v>70</v>
      </c>
      <c r="J27" s="97" t="s">
        <v>48</v>
      </c>
      <c r="K27" s="74">
        <v>21.49</v>
      </c>
      <c r="L27" s="75">
        <v>0</v>
      </c>
      <c r="M27" s="33">
        <f t="shared" si="2"/>
        <v>0</v>
      </c>
      <c r="N27" s="88"/>
      <c r="O27" s="10"/>
      <c r="P27" s="60">
        <v>9.9</v>
      </c>
      <c r="Q27" s="25">
        <f t="shared" si="4"/>
        <v>8.1818181818181817</v>
      </c>
      <c r="R27" s="25">
        <f t="shared" si="5"/>
        <v>1.8</v>
      </c>
      <c r="S27" s="25">
        <f t="shared" si="6"/>
        <v>9.9818181818181824</v>
      </c>
      <c r="T27" s="10"/>
      <c r="U27" s="10"/>
      <c r="V27" s="10"/>
      <c r="W27" s="10"/>
      <c r="X27" s="10"/>
      <c r="Y27" s="10"/>
      <c r="Z27" s="10"/>
    </row>
    <row r="28" spans="1:26" ht="23.25" customHeight="1" x14ac:dyDescent="0.4">
      <c r="A28" s="28">
        <v>700078</v>
      </c>
      <c r="B28" s="337" t="s">
        <v>423</v>
      </c>
      <c r="C28" s="62" t="s">
        <v>43</v>
      </c>
      <c r="D28" s="63">
        <v>13.99</v>
      </c>
      <c r="E28" s="32"/>
      <c r="F28" s="33">
        <f t="shared" si="0"/>
        <v>0</v>
      </c>
      <c r="G28" s="34"/>
      <c r="H28" s="28" t="s">
        <v>72</v>
      </c>
      <c r="I28" s="61" t="s">
        <v>70</v>
      </c>
      <c r="J28" s="97" t="s">
        <v>73</v>
      </c>
      <c r="K28" s="74">
        <v>21.49</v>
      </c>
      <c r="L28" s="75">
        <v>0</v>
      </c>
      <c r="M28" s="33">
        <f t="shared" si="2"/>
        <v>0</v>
      </c>
      <c r="N28" s="10"/>
      <c r="O28" s="10"/>
      <c r="P28" s="60">
        <v>6.9</v>
      </c>
      <c r="Q28" s="25">
        <f t="shared" si="4"/>
        <v>5.7024793388429753</v>
      </c>
      <c r="R28" s="25">
        <f t="shared" si="5"/>
        <v>1.2545454545454546</v>
      </c>
      <c r="S28" s="25">
        <f t="shared" si="6"/>
        <v>6.9570247933884302</v>
      </c>
      <c r="T28" s="10"/>
      <c r="U28" s="10"/>
      <c r="V28" s="10"/>
      <c r="W28" s="10"/>
      <c r="X28" s="10"/>
      <c r="Y28" s="10"/>
      <c r="Z28" s="10"/>
    </row>
    <row r="29" spans="1:26" ht="23.25" customHeight="1" x14ac:dyDescent="0.4">
      <c r="A29" s="28">
        <v>700081</v>
      </c>
      <c r="B29" s="337" t="s">
        <v>423</v>
      </c>
      <c r="C29" s="62" t="s">
        <v>47</v>
      </c>
      <c r="D29" s="63">
        <v>13.99</v>
      </c>
      <c r="E29" s="32"/>
      <c r="F29" s="33">
        <f t="shared" si="0"/>
        <v>0</v>
      </c>
      <c r="G29" s="34"/>
      <c r="H29" s="297">
        <v>357003</v>
      </c>
      <c r="I29" s="364" t="s">
        <v>75</v>
      </c>
      <c r="J29" s="750"/>
      <c r="K29" s="377">
        <v>12.49</v>
      </c>
      <c r="L29" s="378"/>
      <c r="M29" s="368">
        <f t="shared" si="2"/>
        <v>0</v>
      </c>
      <c r="N29" s="10"/>
      <c r="O29" s="10"/>
      <c r="P29" s="10"/>
      <c r="Q29" s="100">
        <v>4.9000000000000004</v>
      </c>
      <c r="R29" s="25">
        <f>Q29/1.21</f>
        <v>4.0495867768595044</v>
      </c>
      <c r="S29" s="25">
        <f>R29*22%</f>
        <v>0.89090909090909098</v>
      </c>
      <c r="T29" s="25">
        <f>R29+S29</f>
        <v>4.9404958677685951</v>
      </c>
      <c r="U29" s="10"/>
      <c r="V29" s="10"/>
      <c r="W29" s="10"/>
      <c r="X29" s="10"/>
      <c r="Y29" s="10"/>
      <c r="Z29" s="10"/>
    </row>
    <row r="30" spans="1:26" ht="23.25" customHeight="1" thickBot="1" x14ac:dyDescent="0.45">
      <c r="A30" s="49">
        <v>700087</v>
      </c>
      <c r="B30" s="337" t="s">
        <v>422</v>
      </c>
      <c r="C30" s="62" t="s">
        <v>48</v>
      </c>
      <c r="D30" s="63">
        <v>13.99</v>
      </c>
      <c r="E30" s="32"/>
      <c r="F30" s="33">
        <f t="shared" si="0"/>
        <v>0</v>
      </c>
      <c r="G30" s="34"/>
      <c r="H30" s="394" t="s">
        <v>76</v>
      </c>
      <c r="I30" s="941" t="s">
        <v>77</v>
      </c>
      <c r="J30" s="942"/>
      <c r="K30" s="74">
        <v>27.99</v>
      </c>
      <c r="L30" s="75"/>
      <c r="M30" s="33">
        <f t="shared" si="2"/>
        <v>0</v>
      </c>
      <c r="N30" s="10"/>
      <c r="O30" s="10"/>
      <c r="P30" s="10"/>
      <c r="Q30" s="48"/>
      <c r="R30" s="25"/>
      <c r="S30" s="25"/>
      <c r="T30" s="25"/>
      <c r="U30" s="10"/>
      <c r="V30" s="10"/>
      <c r="W30" s="10"/>
      <c r="X30" s="10"/>
      <c r="Y30" s="10"/>
      <c r="Z30" s="10"/>
    </row>
    <row r="31" spans="1:26" ht="23.25" customHeight="1" x14ac:dyDescent="0.4">
      <c r="A31" s="797">
        <v>703002</v>
      </c>
      <c r="B31" s="798" t="s">
        <v>421</v>
      </c>
      <c r="C31" s="799" t="s">
        <v>52</v>
      </c>
      <c r="D31" s="800">
        <v>14.99</v>
      </c>
      <c r="E31" s="801"/>
      <c r="F31" s="802">
        <f t="shared" si="0"/>
        <v>0</v>
      </c>
      <c r="G31" s="34"/>
      <c r="H31" s="72" t="s">
        <v>80</v>
      </c>
      <c r="I31" s="110" t="s">
        <v>81</v>
      </c>
      <c r="J31" s="111" t="s">
        <v>82</v>
      </c>
      <c r="K31" s="74">
        <v>15.99</v>
      </c>
      <c r="L31" s="75"/>
      <c r="M31" s="33">
        <f t="shared" si="2"/>
        <v>0</v>
      </c>
      <c r="N31" s="10"/>
      <c r="O31" s="10"/>
      <c r="P31" s="10"/>
      <c r="Q31" s="105" t="s">
        <v>71</v>
      </c>
      <c r="R31" s="25"/>
      <c r="S31" s="25"/>
      <c r="T31" s="25"/>
      <c r="U31" s="10"/>
      <c r="V31" s="10"/>
      <c r="W31" s="10"/>
      <c r="X31" s="10"/>
      <c r="Y31" s="10"/>
      <c r="Z31" s="10"/>
    </row>
    <row r="32" spans="1:26" ht="23.25" customHeight="1" x14ac:dyDescent="0.4">
      <c r="A32" s="90" t="s">
        <v>56</v>
      </c>
      <c r="B32" s="61" t="s">
        <v>57</v>
      </c>
      <c r="C32" s="91" t="s">
        <v>58</v>
      </c>
      <c r="D32" s="31">
        <v>19.989999999999998</v>
      </c>
      <c r="E32" s="32"/>
      <c r="F32" s="33">
        <f t="shared" si="0"/>
        <v>0</v>
      </c>
      <c r="G32" s="34"/>
      <c r="H32" s="718" t="s">
        <v>84</v>
      </c>
      <c r="I32" s="944" t="s">
        <v>85</v>
      </c>
      <c r="J32" s="933"/>
      <c r="K32" s="366">
        <v>29.99</v>
      </c>
      <c r="L32" s="383"/>
      <c r="M32" s="371">
        <f t="shared" si="2"/>
        <v>0</v>
      </c>
      <c r="N32" s="10"/>
      <c r="O32" s="10"/>
      <c r="P32" s="10"/>
      <c r="Q32" s="940">
        <v>11.2</v>
      </c>
      <c r="R32" s="25">
        <f>Q32/1.21</f>
        <v>9.2561983471074374</v>
      </c>
      <c r="S32" s="25">
        <f>R32*22%</f>
        <v>2.0363636363636362</v>
      </c>
      <c r="T32" s="930">
        <f>R32+S32</f>
        <v>11.292561983471074</v>
      </c>
      <c r="U32" s="10"/>
      <c r="V32" s="10"/>
      <c r="W32" s="10"/>
      <c r="X32" s="10"/>
      <c r="Y32" s="10"/>
      <c r="Z32" s="10"/>
    </row>
    <row r="33" spans="1:26" ht="23.25" customHeight="1" x14ac:dyDescent="0.4">
      <c r="A33" s="950" t="s">
        <v>60</v>
      </c>
      <c r="B33" s="945" t="s">
        <v>420</v>
      </c>
      <c r="C33" s="946" t="s">
        <v>61</v>
      </c>
      <c r="D33" s="947">
        <v>29.99</v>
      </c>
      <c r="E33" s="948"/>
      <c r="F33" s="949">
        <f t="shared" si="0"/>
        <v>0</v>
      </c>
      <c r="G33" s="34"/>
      <c r="H33" s="72" t="s">
        <v>86</v>
      </c>
      <c r="I33" s="110" t="s">
        <v>87</v>
      </c>
      <c r="J33" s="111" t="s">
        <v>51</v>
      </c>
      <c r="K33" s="74">
        <v>13.99</v>
      </c>
      <c r="L33" s="75"/>
      <c r="M33" s="33">
        <f t="shared" si="2"/>
        <v>0</v>
      </c>
      <c r="N33" s="10"/>
      <c r="O33" s="10"/>
      <c r="P33" s="10"/>
      <c r="Q33" s="826"/>
      <c r="R33" s="25"/>
      <c r="S33" s="25"/>
      <c r="T33" s="931"/>
      <c r="U33" s="10"/>
      <c r="V33" s="10"/>
      <c r="W33" s="10"/>
      <c r="X33" s="10"/>
      <c r="Y33" s="10"/>
      <c r="Z33" s="10"/>
    </row>
    <row r="34" spans="1:26" ht="23.25" customHeight="1" x14ac:dyDescent="0.4">
      <c r="A34" s="817"/>
      <c r="B34" s="826"/>
      <c r="C34" s="828"/>
      <c r="D34" s="823"/>
      <c r="E34" s="823"/>
      <c r="F34" s="823"/>
      <c r="G34" s="34"/>
      <c r="H34" s="72" t="s">
        <v>90</v>
      </c>
      <c r="I34" s="110" t="s">
        <v>579</v>
      </c>
      <c r="J34" s="111" t="s">
        <v>51</v>
      </c>
      <c r="K34" s="74">
        <v>5.49</v>
      </c>
      <c r="L34" s="75"/>
      <c r="M34" s="33">
        <f t="shared" si="2"/>
        <v>0</v>
      </c>
      <c r="N34" s="23"/>
      <c r="O34" s="10"/>
      <c r="P34" s="10"/>
      <c r="Q34" s="943">
        <v>20</v>
      </c>
      <c r="R34" s="25">
        <f>Q34/1.21</f>
        <v>16.528925619834713</v>
      </c>
      <c r="S34" s="25">
        <f>R34*22%</f>
        <v>3.6363636363636367</v>
      </c>
      <c r="T34" s="930">
        <f>R34+S34</f>
        <v>20.165289256198349</v>
      </c>
      <c r="U34" s="10"/>
      <c r="V34" s="10"/>
      <c r="W34" s="10"/>
      <c r="X34" s="10"/>
      <c r="Y34" s="10"/>
      <c r="Z34" s="10"/>
    </row>
    <row r="35" spans="1:26" ht="23.25" customHeight="1" x14ac:dyDescent="0.4">
      <c r="A35" s="951">
        <v>701008</v>
      </c>
      <c r="B35" s="945" t="s">
        <v>419</v>
      </c>
      <c r="C35" s="952" t="s">
        <v>64</v>
      </c>
      <c r="D35" s="953">
        <v>29.99</v>
      </c>
      <c r="E35" s="954"/>
      <c r="F35" s="953">
        <f>D35*E35</f>
        <v>0</v>
      </c>
      <c r="G35" s="34"/>
      <c r="H35" s="964" t="s">
        <v>578</v>
      </c>
      <c r="I35" s="966" t="s">
        <v>580</v>
      </c>
      <c r="J35" s="967"/>
      <c r="K35" s="985">
        <v>24.99</v>
      </c>
      <c r="L35" s="987"/>
      <c r="M35" s="985">
        <f t="shared" si="2"/>
        <v>0</v>
      </c>
      <c r="N35" s="10"/>
      <c r="O35" s="10"/>
      <c r="P35" s="10"/>
      <c r="Q35" s="826"/>
      <c r="R35" s="25"/>
      <c r="S35" s="25"/>
      <c r="T35" s="931"/>
      <c r="U35" s="10"/>
      <c r="V35" s="10"/>
      <c r="W35" s="10"/>
      <c r="X35" s="10"/>
      <c r="Y35" s="10"/>
      <c r="Z35" s="10"/>
    </row>
    <row r="36" spans="1:26" ht="23.25" customHeight="1" x14ac:dyDescent="0.4">
      <c r="A36" s="817"/>
      <c r="B36" s="826"/>
      <c r="C36" s="857"/>
      <c r="D36" s="819"/>
      <c r="E36" s="955"/>
      <c r="F36" s="819"/>
      <c r="G36" s="34"/>
      <c r="H36" s="965"/>
      <c r="I36" s="968"/>
      <c r="J36" s="969"/>
      <c r="K36" s="986"/>
      <c r="L36" s="988"/>
      <c r="M36" s="986"/>
      <c r="N36" s="10"/>
      <c r="O36" s="10"/>
      <c r="P36" s="10"/>
      <c r="Q36" s="109">
        <v>22.5</v>
      </c>
      <c r="R36" s="25">
        <f>Q36/1.21</f>
        <v>18.595041322314049</v>
      </c>
      <c r="S36" s="25">
        <f>R36*22%</f>
        <v>4.0909090909090908</v>
      </c>
      <c r="T36" s="107">
        <f>R36+S36</f>
        <v>22.685950413223139</v>
      </c>
      <c r="U36" s="10"/>
      <c r="V36" s="10"/>
      <c r="W36" s="10"/>
      <c r="X36" s="10"/>
      <c r="Y36" s="10"/>
      <c r="Z36" s="10"/>
    </row>
    <row r="37" spans="1:26" ht="23.25" customHeight="1" x14ac:dyDescent="0.4">
      <c r="A37" s="101" t="s">
        <v>67</v>
      </c>
      <c r="B37" s="102" t="s">
        <v>68</v>
      </c>
      <c r="C37" s="103" t="s">
        <v>69</v>
      </c>
      <c r="D37" s="31">
        <v>29.99</v>
      </c>
      <c r="E37" s="104"/>
      <c r="F37" s="33">
        <f t="shared" ref="F37:F59" si="7">D37*E37</f>
        <v>0</v>
      </c>
      <c r="G37" s="34"/>
      <c r="H37" s="72" t="s">
        <v>91</v>
      </c>
      <c r="I37" s="110" t="s">
        <v>92</v>
      </c>
      <c r="J37" s="111"/>
      <c r="K37" s="74">
        <v>15.99</v>
      </c>
      <c r="L37" s="75"/>
      <c r="M37" s="33">
        <f t="shared" si="2"/>
        <v>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3.25" customHeight="1" x14ac:dyDescent="0.4">
      <c r="A38" s="298">
        <v>305015</v>
      </c>
      <c r="B38" s="325" t="s">
        <v>418</v>
      </c>
      <c r="C38" s="300" t="s">
        <v>383</v>
      </c>
      <c r="D38" s="31">
        <v>12.99</v>
      </c>
      <c r="E38" s="299"/>
      <c r="F38" s="33">
        <f t="shared" si="7"/>
        <v>0</v>
      </c>
      <c r="G38" s="34"/>
      <c r="H38" s="394" t="s">
        <v>93</v>
      </c>
      <c r="I38" s="574" t="s">
        <v>94</v>
      </c>
      <c r="J38" s="523"/>
      <c r="K38" s="338">
        <v>10.99</v>
      </c>
      <c r="L38" s="339"/>
      <c r="M38" s="308">
        <f t="shared" si="2"/>
        <v>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3.25" customHeight="1" x14ac:dyDescent="0.4">
      <c r="A39" s="28">
        <v>705026</v>
      </c>
      <c r="B39" s="325" t="s">
        <v>418</v>
      </c>
      <c r="C39" s="106" t="s">
        <v>587</v>
      </c>
      <c r="D39" s="31">
        <v>12.99</v>
      </c>
      <c r="E39" s="32"/>
      <c r="F39" s="33">
        <f t="shared" si="7"/>
        <v>0</v>
      </c>
      <c r="G39" s="34"/>
      <c r="H39" s="394" t="s">
        <v>96</v>
      </c>
      <c r="I39" s="574" t="s">
        <v>97</v>
      </c>
      <c r="J39" s="523"/>
      <c r="K39" s="338">
        <v>13.99</v>
      </c>
      <c r="L39" s="339"/>
      <c r="M39" s="308">
        <f t="shared" si="2"/>
        <v>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3.25" customHeight="1" x14ac:dyDescent="0.4">
      <c r="A40" s="28">
        <v>705035</v>
      </c>
      <c r="B40" s="325" t="s">
        <v>418</v>
      </c>
      <c r="C40" s="355" t="s">
        <v>387</v>
      </c>
      <c r="D40" s="31">
        <v>12.99</v>
      </c>
      <c r="E40" s="356"/>
      <c r="F40" s="33"/>
      <c r="G40" s="34"/>
      <c r="H40" s="72" t="s">
        <v>101</v>
      </c>
      <c r="I40" s="935" t="s">
        <v>102</v>
      </c>
      <c r="J40" s="933"/>
      <c r="K40" s="74">
        <v>32.99</v>
      </c>
      <c r="L40" s="75"/>
      <c r="M40" s="33">
        <f t="shared" si="2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3.25" customHeight="1" x14ac:dyDescent="0.4">
      <c r="A41" s="28">
        <v>705047</v>
      </c>
      <c r="B41" s="325" t="s">
        <v>417</v>
      </c>
      <c r="C41" s="30" t="s">
        <v>48</v>
      </c>
      <c r="D41" s="31">
        <v>12.99</v>
      </c>
      <c r="E41" s="32"/>
      <c r="F41" s="33">
        <f t="shared" si="7"/>
        <v>0</v>
      </c>
      <c r="G41" s="34"/>
      <c r="H41" s="116" t="s">
        <v>103</v>
      </c>
      <c r="I41" s="117" t="s">
        <v>104</v>
      </c>
      <c r="J41" s="118"/>
      <c r="K41" s="37">
        <v>16.989999999999998</v>
      </c>
      <c r="L41" s="59"/>
      <c r="M41" s="45">
        <f t="shared" si="2"/>
        <v>0</v>
      </c>
      <c r="N41" s="23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3.25" customHeight="1" x14ac:dyDescent="0.4">
      <c r="A42" s="28">
        <v>705050</v>
      </c>
      <c r="B42" s="325" t="s">
        <v>417</v>
      </c>
      <c r="C42" s="30" t="s">
        <v>78</v>
      </c>
      <c r="D42" s="31">
        <v>12.99</v>
      </c>
      <c r="E42" s="32"/>
      <c r="F42" s="33">
        <f t="shared" si="7"/>
        <v>0</v>
      </c>
      <c r="G42" s="34"/>
      <c r="H42" s="72" t="s">
        <v>106</v>
      </c>
      <c r="I42" s="61" t="s">
        <v>107</v>
      </c>
      <c r="J42" s="73"/>
      <c r="K42" s="74">
        <v>39.99</v>
      </c>
      <c r="L42" s="75"/>
      <c r="M42" s="33">
        <f t="shared" si="2"/>
        <v>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3.25" customHeight="1" x14ac:dyDescent="0.4">
      <c r="A43" s="999">
        <v>705065</v>
      </c>
      <c r="B43" s="1000" t="s">
        <v>417</v>
      </c>
      <c r="C43" s="1001" t="s">
        <v>590</v>
      </c>
      <c r="D43" s="1002">
        <v>12.99</v>
      </c>
      <c r="E43" s="1003"/>
      <c r="F43" s="1004">
        <f t="shared" si="7"/>
        <v>0</v>
      </c>
      <c r="G43" s="34"/>
      <c r="H43" s="72" t="s">
        <v>108</v>
      </c>
      <c r="I43" s="61" t="s">
        <v>109</v>
      </c>
      <c r="J43" s="73"/>
      <c r="K43" s="74">
        <v>52.49</v>
      </c>
      <c r="L43" s="75"/>
      <c r="M43" s="33">
        <f t="shared" si="2"/>
        <v>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3.25" customHeight="1" x14ac:dyDescent="0.4">
      <c r="A44" s="28">
        <v>716001</v>
      </c>
      <c r="B44" s="325" t="s">
        <v>416</v>
      </c>
      <c r="C44" s="30" t="s">
        <v>83</v>
      </c>
      <c r="D44" s="31">
        <v>24.99</v>
      </c>
      <c r="E44" s="32"/>
      <c r="F44" s="33">
        <f t="shared" si="7"/>
        <v>0</v>
      </c>
      <c r="G44" s="115"/>
      <c r="H44" s="116" t="s">
        <v>110</v>
      </c>
      <c r="I44" s="108" t="s">
        <v>111</v>
      </c>
      <c r="J44" s="119"/>
      <c r="K44" s="37">
        <v>25.99</v>
      </c>
      <c r="L44" s="59"/>
      <c r="M44" s="45">
        <f t="shared" si="2"/>
        <v>0</v>
      </c>
      <c r="N44" s="10"/>
      <c r="O44" s="10"/>
      <c r="P44" s="10"/>
      <c r="Q44" s="943">
        <v>25.7</v>
      </c>
      <c r="R44" s="25">
        <f>Q44/1.21</f>
        <v>21.239669421487605</v>
      </c>
      <c r="S44" s="25">
        <f>R44*22%</f>
        <v>4.6727272727272728</v>
      </c>
      <c r="T44" s="930">
        <f>R44+S44</f>
        <v>25.912396694214877</v>
      </c>
      <c r="U44" s="10"/>
      <c r="V44" s="10"/>
      <c r="W44" s="10"/>
      <c r="X44" s="10"/>
      <c r="Y44" s="10"/>
      <c r="Z44" s="10"/>
    </row>
    <row r="45" spans="1:26" ht="23.25" customHeight="1" x14ac:dyDescent="0.4">
      <c r="A45" s="28" t="s">
        <v>88</v>
      </c>
      <c r="B45" s="325" t="s">
        <v>415</v>
      </c>
      <c r="C45" s="30" t="s">
        <v>89</v>
      </c>
      <c r="D45" s="31">
        <v>19.989999999999998</v>
      </c>
      <c r="E45" s="32"/>
      <c r="F45" s="33">
        <f t="shared" si="7"/>
        <v>0</v>
      </c>
      <c r="G45" s="34"/>
      <c r="H45" s="499" t="s">
        <v>113</v>
      </c>
      <c r="I45" s="310" t="s">
        <v>496</v>
      </c>
      <c r="J45" s="500"/>
      <c r="K45" s="501">
        <v>26.99</v>
      </c>
      <c r="L45" s="502"/>
      <c r="M45" s="331">
        <f t="shared" si="2"/>
        <v>0</v>
      </c>
      <c r="N45" s="10"/>
      <c r="O45" s="10"/>
      <c r="P45" s="10"/>
      <c r="Q45" s="826"/>
      <c r="R45" s="25"/>
      <c r="S45" s="25"/>
      <c r="T45" s="931"/>
      <c r="U45" s="10"/>
      <c r="V45" s="10"/>
      <c r="W45" s="10"/>
      <c r="X45" s="10"/>
      <c r="Y45" s="10"/>
      <c r="Z45" s="10"/>
    </row>
    <row r="46" spans="1:26" ht="23.25" customHeight="1" x14ac:dyDescent="0.4">
      <c r="A46" s="28">
        <v>305100</v>
      </c>
      <c r="B46" s="325" t="s">
        <v>414</v>
      </c>
      <c r="C46" s="112" t="s">
        <v>48</v>
      </c>
      <c r="D46" s="31">
        <v>17.989999999999998</v>
      </c>
      <c r="E46" s="32"/>
      <c r="F46" s="33">
        <f t="shared" si="7"/>
        <v>0</v>
      </c>
      <c r="G46" s="34"/>
      <c r="H46" s="499" t="s">
        <v>114</v>
      </c>
      <c r="I46" s="310" t="s">
        <v>497</v>
      </c>
      <c r="J46" s="500"/>
      <c r="K46" s="501">
        <v>13.99</v>
      </c>
      <c r="L46" s="502"/>
      <c r="M46" s="331">
        <f t="shared" si="2"/>
        <v>0</v>
      </c>
      <c r="N46" s="88"/>
      <c r="O46" s="10"/>
      <c r="P46" s="10"/>
      <c r="Q46" s="929">
        <v>33.450000000000003</v>
      </c>
      <c r="R46" s="25">
        <f>Q46/1.21</f>
        <v>27.644628099173556</v>
      </c>
      <c r="S46" s="25">
        <f>R46*22%</f>
        <v>6.081818181818182</v>
      </c>
      <c r="T46" s="930">
        <f>R46+S46</f>
        <v>33.726446280991738</v>
      </c>
      <c r="U46" s="10"/>
      <c r="V46" s="10"/>
      <c r="W46" s="10"/>
      <c r="X46" s="10"/>
      <c r="Y46" s="10"/>
      <c r="Z46" s="10"/>
    </row>
    <row r="47" spans="1:26" ht="23.25" customHeight="1" thickBot="1" x14ac:dyDescent="0.45">
      <c r="A47" s="372">
        <v>305102</v>
      </c>
      <c r="B47" s="379" t="s">
        <v>413</v>
      </c>
      <c r="C47" s="744" t="s">
        <v>48</v>
      </c>
      <c r="D47" s="370">
        <v>16.989999999999998</v>
      </c>
      <c r="E47" s="733"/>
      <c r="F47" s="371">
        <f t="shared" si="7"/>
        <v>0</v>
      </c>
      <c r="G47" s="34"/>
      <c r="H47" s="372">
        <v>358080</v>
      </c>
      <c r="I47" s="381" t="s">
        <v>115</v>
      </c>
      <c r="J47" s="382" t="s">
        <v>55</v>
      </c>
      <c r="K47" s="366">
        <v>42.99</v>
      </c>
      <c r="L47" s="383"/>
      <c r="M47" s="371">
        <f t="shared" si="2"/>
        <v>0</v>
      </c>
      <c r="N47" s="10"/>
      <c r="O47" s="10"/>
      <c r="P47" s="10"/>
      <c r="Q47" s="915"/>
      <c r="R47" s="25"/>
      <c r="S47" s="25"/>
      <c r="T47" s="931"/>
      <c r="U47" s="10"/>
      <c r="V47" s="10"/>
      <c r="W47" s="10"/>
      <c r="X47" s="10"/>
      <c r="Y47" s="10"/>
      <c r="Z47" s="10"/>
    </row>
    <row r="48" spans="1:26" ht="23.25" customHeight="1" thickBot="1" x14ac:dyDescent="0.45">
      <c r="A48" s="28">
        <v>308028</v>
      </c>
      <c r="B48" s="325" t="s">
        <v>412</v>
      </c>
      <c r="C48" s="113" t="s">
        <v>95</v>
      </c>
      <c r="D48" s="74">
        <v>16.989999999999998</v>
      </c>
      <c r="E48" s="114"/>
      <c r="F48" s="33">
        <f t="shared" si="7"/>
        <v>0</v>
      </c>
      <c r="G48" s="34"/>
      <c r="H48" s="324">
        <v>357020</v>
      </c>
      <c r="I48" s="405" t="s">
        <v>116</v>
      </c>
      <c r="J48" s="523" t="s">
        <v>105</v>
      </c>
      <c r="K48" s="338">
        <v>39.99</v>
      </c>
      <c r="L48" s="339"/>
      <c r="M48" s="308">
        <f t="shared" si="2"/>
        <v>0</v>
      </c>
      <c r="N48" s="10"/>
      <c r="O48" s="10"/>
      <c r="P48" s="10"/>
      <c r="Q48" s="120"/>
      <c r="R48" s="25"/>
      <c r="S48" s="25"/>
      <c r="T48" s="25"/>
      <c r="U48" s="10"/>
      <c r="V48" s="10"/>
      <c r="W48" s="10"/>
      <c r="X48" s="10"/>
      <c r="Y48" s="10"/>
      <c r="Z48" s="10"/>
    </row>
    <row r="49" spans="1:26" ht="23.25" customHeight="1" x14ac:dyDescent="0.4">
      <c r="A49" s="324" t="s">
        <v>98</v>
      </c>
      <c r="B49" s="325" t="s">
        <v>99</v>
      </c>
      <c r="C49" s="335" t="s">
        <v>100</v>
      </c>
      <c r="D49" s="338">
        <v>14.99</v>
      </c>
      <c r="E49" s="541"/>
      <c r="F49" s="308">
        <f t="shared" si="7"/>
        <v>0</v>
      </c>
      <c r="G49" s="34"/>
      <c r="H49" s="28">
        <v>357021</v>
      </c>
      <c r="I49" s="110" t="s">
        <v>119</v>
      </c>
      <c r="J49" s="73" t="s">
        <v>55</v>
      </c>
      <c r="K49" s="74">
        <v>29.49</v>
      </c>
      <c r="L49" s="75"/>
      <c r="M49" s="33">
        <f t="shared" si="2"/>
        <v>0</v>
      </c>
      <c r="N49" s="10"/>
      <c r="O49" s="10"/>
      <c r="P49" s="10"/>
      <c r="Q49" s="121"/>
      <c r="R49" s="25"/>
      <c r="S49" s="25"/>
      <c r="T49" s="25"/>
      <c r="U49" s="10"/>
      <c r="V49" s="10"/>
      <c r="W49" s="10"/>
      <c r="X49" s="10"/>
      <c r="Y49" s="10"/>
      <c r="Z49" s="10"/>
    </row>
    <row r="50" spans="1:26" ht="23.25" customHeight="1" thickBot="1" x14ac:dyDescent="0.45">
      <c r="A50" s="324">
        <v>708006</v>
      </c>
      <c r="B50" s="325" t="s">
        <v>99</v>
      </c>
      <c r="C50" s="335" t="s">
        <v>51</v>
      </c>
      <c r="D50" s="338">
        <v>14.99</v>
      </c>
      <c r="E50" s="541"/>
      <c r="F50" s="308">
        <f t="shared" si="7"/>
        <v>0</v>
      </c>
      <c r="G50" s="34"/>
      <c r="H50" s="28">
        <v>357023</v>
      </c>
      <c r="I50" s="110" t="s">
        <v>119</v>
      </c>
      <c r="J50" s="73" t="s">
        <v>121</v>
      </c>
      <c r="K50" s="74">
        <v>29.49</v>
      </c>
      <c r="L50" s="75"/>
      <c r="M50" s="33">
        <f t="shared" si="2"/>
        <v>0</v>
      </c>
      <c r="N50" s="10"/>
      <c r="O50" s="10"/>
      <c r="P50" s="10"/>
      <c r="Q50" s="121"/>
      <c r="R50" s="25"/>
      <c r="S50" s="25"/>
      <c r="T50" s="25"/>
      <c r="U50" s="10"/>
      <c r="V50" s="10"/>
      <c r="W50" s="10"/>
      <c r="X50" s="10"/>
      <c r="Y50" s="10"/>
      <c r="Z50" s="10"/>
    </row>
    <row r="51" spans="1:26" ht="23.25" customHeight="1" x14ac:dyDescent="0.4">
      <c r="A51" s="324">
        <v>708007</v>
      </c>
      <c r="B51" s="325" t="s">
        <v>99</v>
      </c>
      <c r="C51" s="335" t="s">
        <v>105</v>
      </c>
      <c r="D51" s="338">
        <v>14.99</v>
      </c>
      <c r="E51" s="541"/>
      <c r="F51" s="308">
        <f t="shared" si="7"/>
        <v>0</v>
      </c>
      <c r="G51" s="34"/>
      <c r="H51" s="418" t="s">
        <v>7</v>
      </c>
      <c r="I51" s="426" t="s">
        <v>26</v>
      </c>
      <c r="J51" s="420" t="s">
        <v>9</v>
      </c>
      <c r="K51" s="421" t="s">
        <v>10</v>
      </c>
      <c r="L51" s="427" t="s">
        <v>11</v>
      </c>
      <c r="M51" s="423" t="s">
        <v>12</v>
      </c>
      <c r="N51" s="10"/>
      <c r="O51" s="10"/>
      <c r="P51" s="10"/>
      <c r="Q51" s="121"/>
      <c r="R51" s="25"/>
      <c r="S51" s="25"/>
      <c r="T51" s="25"/>
      <c r="U51" s="10"/>
      <c r="V51" s="10"/>
      <c r="W51" s="10"/>
      <c r="X51" s="10"/>
      <c r="Y51" s="10"/>
      <c r="Z51" s="10"/>
    </row>
    <row r="52" spans="1:26" ht="23.25" customHeight="1" x14ac:dyDescent="0.4">
      <c r="A52" s="324">
        <v>708008</v>
      </c>
      <c r="B52" s="325" t="s">
        <v>99</v>
      </c>
      <c r="C52" s="335" t="s">
        <v>48</v>
      </c>
      <c r="D52" s="338">
        <v>14.99</v>
      </c>
      <c r="E52" s="541"/>
      <c r="F52" s="308">
        <f t="shared" si="7"/>
        <v>0</v>
      </c>
      <c r="G52" s="34"/>
      <c r="H52" s="116" t="s">
        <v>124</v>
      </c>
      <c r="I52" s="127" t="s">
        <v>125</v>
      </c>
      <c r="J52" s="119"/>
      <c r="K52" s="43">
        <v>34.99</v>
      </c>
      <c r="L52" s="128"/>
      <c r="M52" s="45">
        <f t="shared" ref="M52:M77" si="8">K52*L52</f>
        <v>0</v>
      </c>
      <c r="N52" s="10"/>
      <c r="O52" s="10"/>
      <c r="P52" s="10"/>
      <c r="Q52" s="121"/>
      <c r="R52" s="25"/>
      <c r="S52" s="25"/>
      <c r="T52" s="25"/>
      <c r="U52" s="10"/>
      <c r="V52" s="10"/>
      <c r="W52" s="10"/>
      <c r="X52" s="10"/>
      <c r="Y52" s="10"/>
      <c r="Z52" s="10"/>
    </row>
    <row r="53" spans="1:26" ht="23.25" customHeight="1" x14ac:dyDescent="0.4">
      <c r="A53" s="353">
        <v>708013</v>
      </c>
      <c r="B53" s="325" t="s">
        <v>99</v>
      </c>
      <c r="C53" s="588" t="s">
        <v>38</v>
      </c>
      <c r="D53" s="501">
        <v>14.99</v>
      </c>
      <c r="E53" s="492"/>
      <c r="F53" s="331">
        <f t="shared" si="7"/>
        <v>0</v>
      </c>
      <c r="G53" s="34"/>
      <c r="H53" s="72" t="s">
        <v>126</v>
      </c>
      <c r="I53" s="123" t="s">
        <v>127</v>
      </c>
      <c r="J53" s="73" t="s">
        <v>128</v>
      </c>
      <c r="K53" s="31">
        <v>34.99</v>
      </c>
      <c r="L53" s="131"/>
      <c r="M53" s="33">
        <f t="shared" si="8"/>
        <v>0</v>
      </c>
      <c r="N53" s="10"/>
      <c r="O53" s="10"/>
      <c r="P53" s="10"/>
      <c r="Q53" s="124"/>
      <c r="R53" s="25"/>
      <c r="S53" s="25"/>
      <c r="T53" s="25"/>
      <c r="U53" s="10"/>
      <c r="V53" s="10"/>
      <c r="W53" s="10"/>
      <c r="X53" s="10"/>
      <c r="Y53" s="10"/>
      <c r="Z53" s="10"/>
    </row>
    <row r="54" spans="1:26" ht="23.25" customHeight="1" x14ac:dyDescent="0.4">
      <c r="A54" s="297">
        <v>709000</v>
      </c>
      <c r="B54" s="379" t="s">
        <v>411</v>
      </c>
      <c r="C54" s="395" t="s">
        <v>112</v>
      </c>
      <c r="D54" s="377">
        <v>16.989999999999998</v>
      </c>
      <c r="E54" s="367"/>
      <c r="F54" s="368">
        <f t="shared" si="7"/>
        <v>0</v>
      </c>
      <c r="G54" s="34"/>
      <c r="H54" s="41">
        <v>403874</v>
      </c>
      <c r="I54" s="932" t="s">
        <v>130</v>
      </c>
      <c r="J54" s="933"/>
      <c r="K54" s="43">
        <v>22.99</v>
      </c>
      <c r="L54" s="128">
        <v>0</v>
      </c>
      <c r="M54" s="45">
        <f t="shared" si="8"/>
        <v>0</v>
      </c>
      <c r="N54" s="10"/>
      <c r="O54" s="10"/>
      <c r="P54" s="10"/>
      <c r="Q54" s="125"/>
      <c r="R54" s="25"/>
      <c r="S54" s="25"/>
      <c r="T54" s="25"/>
      <c r="U54" s="10"/>
      <c r="V54" s="10"/>
      <c r="W54" s="10"/>
      <c r="X54" s="10"/>
      <c r="Y54" s="10"/>
      <c r="Z54" s="10"/>
    </row>
    <row r="55" spans="1:26" ht="23.25" customHeight="1" x14ac:dyDescent="0.4">
      <c r="A55" s="28">
        <v>709007</v>
      </c>
      <c r="B55" s="325" t="s">
        <v>411</v>
      </c>
      <c r="C55" s="113" t="s">
        <v>48</v>
      </c>
      <c r="D55" s="74">
        <v>16.989999999999998</v>
      </c>
      <c r="E55" s="114"/>
      <c r="F55" s="33">
        <f t="shared" si="7"/>
        <v>0</v>
      </c>
      <c r="G55" s="34"/>
      <c r="H55" s="41">
        <v>403875</v>
      </c>
      <c r="I55" s="108" t="s">
        <v>131</v>
      </c>
      <c r="J55" s="36"/>
      <c r="K55" s="43">
        <v>18.989999999999998</v>
      </c>
      <c r="L55" s="128"/>
      <c r="M55" s="45">
        <f t="shared" si="8"/>
        <v>0</v>
      </c>
      <c r="N55" s="10"/>
      <c r="O55" s="10"/>
      <c r="P55" s="10"/>
      <c r="Q55" s="126" t="s">
        <v>71</v>
      </c>
      <c r="R55" s="25"/>
      <c r="S55" s="25"/>
      <c r="T55" s="25"/>
      <c r="U55" s="10"/>
      <c r="V55" s="10"/>
      <c r="W55" s="10"/>
      <c r="X55" s="10"/>
      <c r="Y55" s="10"/>
      <c r="Z55" s="10"/>
    </row>
    <row r="56" spans="1:26" ht="23.25" customHeight="1" thickBot="1" x14ac:dyDescent="0.45">
      <c r="A56" s="396">
        <v>709002</v>
      </c>
      <c r="B56" s="375" t="s">
        <v>411</v>
      </c>
      <c r="C56" s="395" t="s">
        <v>38</v>
      </c>
      <c r="D56" s="377">
        <v>16.989999999999998</v>
      </c>
      <c r="E56" s="367"/>
      <c r="F56" s="368">
        <f t="shared" si="7"/>
        <v>0</v>
      </c>
      <c r="G56" s="34"/>
      <c r="H56" s="76" t="s">
        <v>132</v>
      </c>
      <c r="I56" s="77" t="s">
        <v>133</v>
      </c>
      <c r="J56" s="135"/>
      <c r="K56" s="63">
        <v>24.99</v>
      </c>
      <c r="L56" s="136"/>
      <c r="M56" s="81">
        <f t="shared" si="8"/>
        <v>0</v>
      </c>
      <c r="N56" s="10"/>
      <c r="O56" s="10"/>
      <c r="P56" s="10"/>
      <c r="Q56" s="129">
        <v>0.55000000000000004</v>
      </c>
      <c r="R56" s="25">
        <f t="shared" ref="R56:R57" si="9">Q56/1.21</f>
        <v>0.45454545454545459</v>
      </c>
      <c r="S56" s="25">
        <f t="shared" ref="S56:S57" si="10">R56*22%</f>
        <v>0.1</v>
      </c>
      <c r="T56" s="25">
        <f t="shared" ref="T56:T57" si="11">R56+S56</f>
        <v>0.55454545454545456</v>
      </c>
      <c r="U56" s="10"/>
      <c r="V56" s="10"/>
      <c r="W56" s="10"/>
      <c r="X56" s="10"/>
      <c r="Y56" s="10"/>
      <c r="Z56" s="10"/>
    </row>
    <row r="57" spans="1:26" ht="23.25" customHeight="1" x14ac:dyDescent="0.4">
      <c r="A57" s="122">
        <v>308034</v>
      </c>
      <c r="B57" s="325" t="s">
        <v>410</v>
      </c>
      <c r="C57" s="113" t="s">
        <v>48</v>
      </c>
      <c r="D57" s="74">
        <v>24.99</v>
      </c>
      <c r="E57" s="114"/>
      <c r="F57" s="33">
        <f t="shared" si="7"/>
        <v>0</v>
      </c>
      <c r="G57" s="34"/>
      <c r="H57" s="718" t="s">
        <v>134</v>
      </c>
      <c r="I57" s="934" t="s">
        <v>135</v>
      </c>
      <c r="J57" s="933"/>
      <c r="K57" s="370">
        <v>35.99</v>
      </c>
      <c r="L57" s="720"/>
      <c r="M57" s="371">
        <f t="shared" si="8"/>
        <v>0</v>
      </c>
      <c r="N57" s="10"/>
      <c r="O57" s="10"/>
      <c r="P57" s="10"/>
      <c r="Q57" s="132">
        <v>0.55000000000000004</v>
      </c>
      <c r="R57" s="25">
        <f t="shared" si="9"/>
        <v>0.45454545454545459</v>
      </c>
      <c r="S57" s="25">
        <f t="shared" si="10"/>
        <v>0.1</v>
      </c>
      <c r="T57" s="25">
        <f t="shared" si="11"/>
        <v>0.55454545454545456</v>
      </c>
      <c r="U57" s="10"/>
      <c r="V57" s="10"/>
      <c r="W57" s="10"/>
      <c r="X57" s="10"/>
      <c r="Y57" s="10"/>
      <c r="Z57" s="10"/>
    </row>
    <row r="58" spans="1:26" ht="23.25" customHeight="1" x14ac:dyDescent="0.4">
      <c r="A58" s="806" t="s">
        <v>117</v>
      </c>
      <c r="B58" s="794" t="s">
        <v>409</v>
      </c>
      <c r="C58" s="807" t="s">
        <v>118</v>
      </c>
      <c r="D58" s="808">
        <v>9.99</v>
      </c>
      <c r="E58" s="796"/>
      <c r="F58" s="754">
        <f t="shared" si="7"/>
        <v>0</v>
      </c>
      <c r="G58" s="34"/>
      <c r="H58" s="718" t="s">
        <v>137</v>
      </c>
      <c r="I58" s="934" t="s">
        <v>138</v>
      </c>
      <c r="J58" s="933"/>
      <c r="K58" s="370">
        <v>22.99</v>
      </c>
      <c r="L58" s="720"/>
      <c r="M58" s="371">
        <f t="shared" si="8"/>
        <v>0</v>
      </c>
      <c r="N58" s="10"/>
      <c r="O58" s="10"/>
      <c r="P58" s="10"/>
      <c r="Q58" s="129"/>
      <c r="R58" s="25"/>
      <c r="S58" s="25"/>
      <c r="T58" s="25"/>
      <c r="U58" s="10"/>
      <c r="V58" s="10"/>
      <c r="W58" s="10"/>
      <c r="X58" s="10"/>
      <c r="Y58" s="10"/>
      <c r="Z58" s="10"/>
    </row>
    <row r="59" spans="1:26" ht="23.25" customHeight="1" thickBot="1" x14ac:dyDescent="0.45">
      <c r="A59" s="396">
        <v>308041</v>
      </c>
      <c r="B59" s="375" t="s">
        <v>408</v>
      </c>
      <c r="C59" s="719" t="s">
        <v>120</v>
      </c>
      <c r="D59" s="711">
        <v>11.99</v>
      </c>
      <c r="E59" s="367"/>
      <c r="F59" s="368">
        <f t="shared" si="7"/>
        <v>0</v>
      </c>
      <c r="G59" s="34"/>
      <c r="H59" s="499" t="s">
        <v>526</v>
      </c>
      <c r="I59" s="524" t="s">
        <v>527</v>
      </c>
      <c r="J59" s="525"/>
      <c r="K59" s="329">
        <v>35.99</v>
      </c>
      <c r="L59" s="526"/>
      <c r="M59" s="331">
        <f t="shared" si="8"/>
        <v>0</v>
      </c>
      <c r="N59" s="10"/>
      <c r="O59" s="10"/>
      <c r="P59" s="10"/>
      <c r="Q59" s="134">
        <v>0.2</v>
      </c>
      <c r="R59" s="25">
        <f t="shared" ref="R59:R65" si="12">Q59/1.21</f>
        <v>0.16528925619834711</v>
      </c>
      <c r="S59" s="25">
        <f t="shared" ref="S59:S65" si="13">R59*22%</f>
        <v>3.6363636363636362E-2</v>
      </c>
      <c r="T59" s="25">
        <f t="shared" ref="T59:T65" si="14">R59+S59</f>
        <v>0.20165289256198349</v>
      </c>
      <c r="U59" s="10"/>
      <c r="V59" s="10"/>
      <c r="W59" s="10"/>
      <c r="X59" s="10"/>
      <c r="Y59" s="10"/>
      <c r="Z59" s="10"/>
    </row>
    <row r="60" spans="1:26" ht="23.25" customHeight="1" thickBot="1" x14ac:dyDescent="0.45">
      <c r="A60" s="428" t="s">
        <v>7</v>
      </c>
      <c r="B60" s="429" t="s">
        <v>122</v>
      </c>
      <c r="C60" s="430" t="s">
        <v>9</v>
      </c>
      <c r="D60" s="431" t="s">
        <v>10</v>
      </c>
      <c r="E60" s="427" t="s">
        <v>11</v>
      </c>
      <c r="F60" s="431" t="s">
        <v>12</v>
      </c>
      <c r="G60" s="34"/>
      <c r="H60" s="72" t="s">
        <v>141</v>
      </c>
      <c r="I60" s="123" t="s">
        <v>142</v>
      </c>
      <c r="J60" s="73"/>
      <c r="K60" s="138">
        <v>42.99</v>
      </c>
      <c r="L60" s="139"/>
      <c r="M60" s="140">
        <f t="shared" si="8"/>
        <v>0</v>
      </c>
      <c r="N60" s="137"/>
      <c r="O60" s="10"/>
      <c r="P60" s="10"/>
      <c r="Q60" s="134">
        <v>0.7</v>
      </c>
      <c r="R60" s="25">
        <f t="shared" si="12"/>
        <v>0.57851239669421484</v>
      </c>
      <c r="S60" s="25">
        <f t="shared" si="13"/>
        <v>0.12727272727272726</v>
      </c>
      <c r="T60" s="25">
        <f t="shared" si="14"/>
        <v>0.70578512396694215</v>
      </c>
      <c r="U60" s="10"/>
      <c r="V60" s="10"/>
      <c r="W60" s="10"/>
      <c r="X60" s="10"/>
      <c r="Y60" s="10"/>
      <c r="Z60" s="10"/>
    </row>
    <row r="61" spans="1:26" ht="23.25" customHeight="1" x14ac:dyDescent="0.4">
      <c r="A61" s="388">
        <v>307307</v>
      </c>
      <c r="B61" s="389" t="s">
        <v>407</v>
      </c>
      <c r="C61" s="390" t="s">
        <v>123</v>
      </c>
      <c r="D61" s="392">
        <v>21.99</v>
      </c>
      <c r="E61" s="367"/>
      <c r="F61" s="393">
        <f t="shared" ref="F61:F109" si="15">D61*E61</f>
        <v>0</v>
      </c>
      <c r="G61" s="34"/>
      <c r="H61" s="72">
        <v>600164</v>
      </c>
      <c r="I61" s="123" t="s">
        <v>143</v>
      </c>
      <c r="J61" s="73"/>
      <c r="K61" s="31">
        <v>39.99</v>
      </c>
      <c r="L61" s="131"/>
      <c r="M61" s="33">
        <f t="shared" si="8"/>
        <v>0</v>
      </c>
      <c r="N61" s="10"/>
      <c r="O61" s="10"/>
      <c r="P61" s="10"/>
      <c r="Q61" s="134">
        <v>0.6</v>
      </c>
      <c r="R61" s="25">
        <f t="shared" si="12"/>
        <v>0.49586776859504134</v>
      </c>
      <c r="S61" s="25">
        <f t="shared" si="13"/>
        <v>0.1090909090909091</v>
      </c>
      <c r="T61" s="25">
        <f t="shared" si="14"/>
        <v>0.60495867768595046</v>
      </c>
      <c r="U61" s="10"/>
      <c r="V61" s="10"/>
      <c r="W61" s="10"/>
      <c r="X61" s="10"/>
      <c r="Y61" s="10"/>
      <c r="Z61" s="10"/>
    </row>
    <row r="62" spans="1:26" ht="23.25" customHeight="1" x14ac:dyDescent="0.4">
      <c r="A62" s="372">
        <v>307303</v>
      </c>
      <c r="B62" s="379" t="s">
        <v>406</v>
      </c>
      <c r="C62" s="391" t="s">
        <v>48</v>
      </c>
      <c r="D62" s="370">
        <v>21.99</v>
      </c>
      <c r="E62" s="367"/>
      <c r="F62" s="371">
        <f t="shared" si="15"/>
        <v>0</v>
      </c>
      <c r="G62" s="34"/>
      <c r="H62" s="72">
        <v>600156</v>
      </c>
      <c r="I62" s="141" t="s">
        <v>145</v>
      </c>
      <c r="J62" s="73"/>
      <c r="K62" s="31">
        <v>21.99</v>
      </c>
      <c r="L62" s="131"/>
      <c r="M62" s="33">
        <f t="shared" si="8"/>
        <v>0</v>
      </c>
      <c r="N62" s="10"/>
      <c r="O62" s="10"/>
      <c r="P62" s="10"/>
      <c r="Q62" s="134">
        <v>0.49</v>
      </c>
      <c r="R62" s="25">
        <f t="shared" si="12"/>
        <v>0.4049586776859504</v>
      </c>
      <c r="S62" s="25">
        <f t="shared" si="13"/>
        <v>8.9090909090909082E-2</v>
      </c>
      <c r="T62" s="25">
        <f t="shared" si="14"/>
        <v>0.49404958677685951</v>
      </c>
      <c r="U62" s="10"/>
      <c r="V62" s="10"/>
      <c r="W62" s="10"/>
      <c r="X62" s="10"/>
      <c r="Y62" s="10"/>
      <c r="Z62" s="10"/>
    </row>
    <row r="63" spans="1:26" ht="23.25" customHeight="1" x14ac:dyDescent="0.4">
      <c r="A63" s="793">
        <v>307009</v>
      </c>
      <c r="B63" s="794" t="s">
        <v>129</v>
      </c>
      <c r="C63" s="795" t="s">
        <v>48</v>
      </c>
      <c r="D63" s="752">
        <v>13.99</v>
      </c>
      <c r="E63" s="796"/>
      <c r="F63" s="754">
        <f t="shared" si="15"/>
        <v>0</v>
      </c>
      <c r="G63" s="34"/>
      <c r="H63" s="718">
        <v>600166</v>
      </c>
      <c r="I63" s="721" t="s">
        <v>146</v>
      </c>
      <c r="J63" s="382"/>
      <c r="K63" s="370">
        <v>34.99</v>
      </c>
      <c r="L63" s="720"/>
      <c r="M63" s="371">
        <f t="shared" si="8"/>
        <v>0</v>
      </c>
      <c r="N63" s="10"/>
      <c r="O63" s="10"/>
      <c r="P63" s="10"/>
      <c r="Q63" s="134">
        <v>0.6</v>
      </c>
      <c r="R63" s="25">
        <f t="shared" si="12"/>
        <v>0.49586776859504134</v>
      </c>
      <c r="S63" s="25">
        <f t="shared" si="13"/>
        <v>0.1090909090909091</v>
      </c>
      <c r="T63" s="25">
        <f t="shared" si="14"/>
        <v>0.60495867768595046</v>
      </c>
      <c r="U63" s="10"/>
      <c r="V63" s="10"/>
      <c r="W63" s="10"/>
      <c r="X63" s="10"/>
      <c r="Y63" s="10"/>
      <c r="Z63" s="10"/>
    </row>
    <row r="64" spans="1:26" ht="23.25" customHeight="1" thickBot="1" x14ac:dyDescent="0.45">
      <c r="A64" s="324">
        <v>354111</v>
      </c>
      <c r="B64" s="337" t="s">
        <v>430</v>
      </c>
      <c r="C64" s="542" t="s">
        <v>51</v>
      </c>
      <c r="D64" s="315">
        <v>19.989999999999998</v>
      </c>
      <c r="E64" s="541"/>
      <c r="F64" s="308">
        <f t="shared" si="15"/>
        <v>0</v>
      </c>
      <c r="G64" s="34"/>
      <c r="H64" s="787" t="s">
        <v>147</v>
      </c>
      <c r="I64" s="788" t="s">
        <v>148</v>
      </c>
      <c r="J64" s="789"/>
      <c r="K64" s="790">
        <v>27.99</v>
      </c>
      <c r="L64" s="791"/>
      <c r="M64" s="792">
        <f t="shared" si="8"/>
        <v>0</v>
      </c>
      <c r="N64" s="10"/>
      <c r="O64" s="10"/>
      <c r="P64" s="10"/>
      <c r="Q64" s="134">
        <v>5.9</v>
      </c>
      <c r="R64" s="25">
        <f t="shared" si="12"/>
        <v>4.8760330578512399</v>
      </c>
      <c r="S64" s="25">
        <f t="shared" si="13"/>
        <v>1.0727272727272728</v>
      </c>
      <c r="T64" s="25">
        <f t="shared" si="14"/>
        <v>5.9487603305785122</v>
      </c>
      <c r="U64" s="10"/>
      <c r="V64" s="10"/>
      <c r="W64" s="10"/>
      <c r="X64" s="10"/>
      <c r="Y64" s="10"/>
      <c r="Z64" s="10"/>
    </row>
    <row r="65" spans="1:26" ht="23.25" customHeight="1" x14ac:dyDescent="0.4">
      <c r="A65" s="353">
        <v>354109</v>
      </c>
      <c r="B65" s="543" t="s">
        <v>431</v>
      </c>
      <c r="C65" s="493" t="s">
        <v>48</v>
      </c>
      <c r="D65" s="329">
        <v>19.989999999999998</v>
      </c>
      <c r="E65" s="492"/>
      <c r="F65" s="331">
        <f t="shared" si="15"/>
        <v>0</v>
      </c>
      <c r="G65" s="34"/>
      <c r="H65" s="384">
        <v>600126</v>
      </c>
      <c r="I65" s="385" t="s">
        <v>150</v>
      </c>
      <c r="J65" s="386"/>
      <c r="K65" s="380">
        <v>25.49</v>
      </c>
      <c r="L65" s="387"/>
      <c r="M65" s="362">
        <f t="shared" si="8"/>
        <v>0</v>
      </c>
      <c r="N65" s="10"/>
      <c r="O65" s="10"/>
      <c r="P65" s="10"/>
      <c r="Q65" s="100">
        <v>4.9000000000000004</v>
      </c>
      <c r="R65" s="25">
        <f t="shared" si="12"/>
        <v>4.0495867768595044</v>
      </c>
      <c r="S65" s="25">
        <f t="shared" si="13"/>
        <v>0.89090909090909098</v>
      </c>
      <c r="T65" s="25">
        <f t="shared" si="14"/>
        <v>4.9404958677685951</v>
      </c>
      <c r="U65" s="10"/>
      <c r="V65" s="10"/>
      <c r="W65" s="10"/>
      <c r="X65" s="10"/>
      <c r="Y65" s="10"/>
      <c r="Z65" s="10"/>
    </row>
    <row r="66" spans="1:26" ht="23.25" customHeight="1" x14ac:dyDescent="0.4">
      <c r="A66" s="353">
        <v>354115</v>
      </c>
      <c r="B66" s="543" t="s">
        <v>405</v>
      </c>
      <c r="C66" s="493" t="s">
        <v>136</v>
      </c>
      <c r="D66" s="329">
        <v>19.989999999999998</v>
      </c>
      <c r="E66" s="492" t="s">
        <v>36</v>
      </c>
      <c r="F66" s="331">
        <f t="shared" si="15"/>
        <v>0</v>
      </c>
      <c r="G66" s="34"/>
      <c r="H66" s="148">
        <v>600174</v>
      </c>
      <c r="I66" s="935" t="s">
        <v>151</v>
      </c>
      <c r="J66" s="933"/>
      <c r="K66" s="149">
        <v>29.99</v>
      </c>
      <c r="L66" s="95"/>
      <c r="M66" s="96">
        <f t="shared" si="8"/>
        <v>0</v>
      </c>
      <c r="N66" s="142"/>
      <c r="O66" s="10"/>
      <c r="P66" s="10"/>
      <c r="Q66" s="100"/>
      <c r="R66" s="25"/>
      <c r="S66" s="25"/>
      <c r="T66" s="25"/>
      <c r="U66" s="10"/>
      <c r="V66" s="10"/>
      <c r="W66" s="10"/>
      <c r="X66" s="10"/>
      <c r="Y66" s="10"/>
      <c r="Z66" s="10"/>
    </row>
    <row r="67" spans="1:26" ht="23.25" customHeight="1" x14ac:dyDescent="0.4">
      <c r="A67" s="353">
        <v>721005</v>
      </c>
      <c r="B67" s="310" t="s">
        <v>524</v>
      </c>
      <c r="C67" s="493" t="s">
        <v>105</v>
      </c>
      <c r="D67" s="329">
        <v>9.99</v>
      </c>
      <c r="E67" s="492"/>
      <c r="F67" s="331">
        <f t="shared" si="15"/>
        <v>0</v>
      </c>
      <c r="G67" s="34"/>
      <c r="H67" s="148">
        <v>600101</v>
      </c>
      <c r="I67" s="153" t="s">
        <v>153</v>
      </c>
      <c r="J67" s="154"/>
      <c r="K67" s="149">
        <v>19.989999999999998</v>
      </c>
      <c r="L67" s="95"/>
      <c r="M67" s="96">
        <f t="shared" si="8"/>
        <v>0</v>
      </c>
      <c r="N67" s="23"/>
      <c r="O67" s="10"/>
      <c r="P67" s="10"/>
      <c r="Q67" s="134">
        <v>0.5</v>
      </c>
      <c r="R67" s="25">
        <f t="shared" ref="R67:R75" si="16">Q67/1.21</f>
        <v>0.41322314049586778</v>
      </c>
      <c r="S67" s="25">
        <f t="shared" ref="S67:S75" si="17">R67*22%</f>
        <v>9.0909090909090912E-2</v>
      </c>
      <c r="T67" s="25">
        <f t="shared" ref="T67:T75" si="18">R67+S67</f>
        <v>0.50413223140495866</v>
      </c>
      <c r="U67" s="10"/>
      <c r="V67" s="10"/>
      <c r="W67" s="10"/>
      <c r="X67" s="10"/>
      <c r="Y67" s="10"/>
      <c r="Z67" s="10"/>
    </row>
    <row r="68" spans="1:26" ht="23.25" customHeight="1" x14ac:dyDescent="0.4">
      <c r="A68" s="809" t="s">
        <v>139</v>
      </c>
      <c r="B68" s="810" t="s">
        <v>404</v>
      </c>
      <c r="C68" s="811" t="s">
        <v>140</v>
      </c>
      <c r="D68" s="812">
        <v>9.99</v>
      </c>
      <c r="E68" s="813"/>
      <c r="F68" s="814">
        <f t="shared" si="15"/>
        <v>0</v>
      </c>
      <c r="G68" s="34"/>
      <c r="H68" s="122">
        <v>600168</v>
      </c>
      <c r="I68" s="156" t="s">
        <v>156</v>
      </c>
      <c r="J68" s="157"/>
      <c r="K68" s="31">
        <v>24.99</v>
      </c>
      <c r="L68" s="75"/>
      <c r="M68" s="33">
        <f t="shared" si="8"/>
        <v>0</v>
      </c>
      <c r="N68" s="23"/>
      <c r="O68" s="10"/>
      <c r="P68" s="10"/>
      <c r="Q68" s="134">
        <v>0.5</v>
      </c>
      <c r="R68" s="25">
        <f t="shared" si="16"/>
        <v>0.41322314049586778</v>
      </c>
      <c r="S68" s="25">
        <f t="shared" si="17"/>
        <v>9.0909090909090912E-2</v>
      </c>
      <c r="T68" s="25">
        <f t="shared" si="18"/>
        <v>0.50413223140495866</v>
      </c>
      <c r="U68" s="10"/>
      <c r="V68" s="10"/>
      <c r="W68" s="10"/>
      <c r="X68" s="10"/>
      <c r="Y68" s="10"/>
      <c r="Z68" s="10"/>
    </row>
    <row r="69" spans="1:26" ht="23.25" customHeight="1" thickBot="1" x14ac:dyDescent="0.45">
      <c r="A69" s="372">
        <v>307208</v>
      </c>
      <c r="B69" s="379" t="s">
        <v>403</v>
      </c>
      <c r="C69" s="704" t="s">
        <v>34</v>
      </c>
      <c r="D69" s="370">
        <v>9.99</v>
      </c>
      <c r="E69" s="374"/>
      <c r="F69" s="371">
        <f t="shared" si="15"/>
        <v>0</v>
      </c>
      <c r="G69" s="143"/>
      <c r="H69" s="806">
        <v>600102</v>
      </c>
      <c r="I69" s="936" t="s">
        <v>158</v>
      </c>
      <c r="J69" s="937"/>
      <c r="K69" s="752">
        <v>16.989999999999998</v>
      </c>
      <c r="L69" s="815"/>
      <c r="M69" s="754">
        <f t="shared" si="8"/>
        <v>0</v>
      </c>
      <c r="N69" s="146"/>
      <c r="O69" s="10"/>
      <c r="P69" s="10"/>
      <c r="Q69" s="147">
        <v>0.9</v>
      </c>
      <c r="R69" s="25">
        <f t="shared" si="16"/>
        <v>0.74380165289256206</v>
      </c>
      <c r="S69" s="25">
        <f t="shared" si="17"/>
        <v>0.16363636363636366</v>
      </c>
      <c r="T69" s="25">
        <f t="shared" si="18"/>
        <v>0.90743801652892575</v>
      </c>
      <c r="U69" s="10"/>
      <c r="V69" s="10"/>
      <c r="W69" s="10"/>
      <c r="X69" s="10"/>
      <c r="Y69" s="10"/>
      <c r="Z69" s="10"/>
    </row>
    <row r="70" spans="1:26" ht="23.25" customHeight="1" thickBot="1" x14ac:dyDescent="0.45">
      <c r="A70" s="372">
        <v>307212</v>
      </c>
      <c r="B70" s="379" t="s">
        <v>403</v>
      </c>
      <c r="C70" s="704" t="s">
        <v>144</v>
      </c>
      <c r="D70" s="370">
        <v>9.99</v>
      </c>
      <c r="E70" s="374"/>
      <c r="F70" s="371">
        <f t="shared" si="15"/>
        <v>0</v>
      </c>
      <c r="G70" s="143"/>
      <c r="H70" s="723">
        <v>600105</v>
      </c>
      <c r="I70" s="364" t="s">
        <v>160</v>
      </c>
      <c r="J70" s="724"/>
      <c r="K70" s="370">
        <v>19.989999999999998</v>
      </c>
      <c r="L70" s="725"/>
      <c r="M70" s="371">
        <f t="shared" si="8"/>
        <v>0</v>
      </c>
      <c r="N70" s="150"/>
      <c r="O70" s="10"/>
      <c r="P70" s="10"/>
      <c r="Q70" s="151"/>
      <c r="R70" s="25">
        <f t="shared" si="16"/>
        <v>0</v>
      </c>
      <c r="S70" s="25">
        <f t="shared" si="17"/>
        <v>0</v>
      </c>
      <c r="T70" s="25">
        <f t="shared" si="18"/>
        <v>0</v>
      </c>
      <c r="U70" s="10"/>
      <c r="V70" s="10"/>
      <c r="W70" s="10"/>
      <c r="X70" s="10"/>
      <c r="Y70" s="10"/>
      <c r="Z70" s="10"/>
    </row>
    <row r="71" spans="1:26" ht="23.25" customHeight="1" x14ac:dyDescent="0.4">
      <c r="A71" s="372">
        <v>307217</v>
      </c>
      <c r="B71" s="379" t="s">
        <v>403</v>
      </c>
      <c r="C71" s="704" t="s">
        <v>24</v>
      </c>
      <c r="D71" s="370">
        <v>9.99</v>
      </c>
      <c r="E71" s="374"/>
      <c r="F71" s="371">
        <f t="shared" si="15"/>
        <v>0</v>
      </c>
      <c r="G71" s="143"/>
      <c r="H71" s="122">
        <v>600107</v>
      </c>
      <c r="I71" s="938" t="s">
        <v>161</v>
      </c>
      <c r="J71" s="933"/>
      <c r="K71" s="31">
        <v>18.489999999999998</v>
      </c>
      <c r="L71" s="75"/>
      <c r="M71" s="33">
        <f t="shared" si="8"/>
        <v>0</v>
      </c>
      <c r="N71" s="10"/>
      <c r="O71" s="10"/>
      <c r="P71" s="10"/>
      <c r="Q71" s="155">
        <v>3.5</v>
      </c>
      <c r="R71" s="25">
        <f t="shared" si="16"/>
        <v>2.8925619834710745</v>
      </c>
      <c r="S71" s="25">
        <f t="shared" si="17"/>
        <v>0.63636363636363635</v>
      </c>
      <c r="T71" s="25">
        <f t="shared" si="18"/>
        <v>3.5289256198347108</v>
      </c>
      <c r="U71" s="10"/>
      <c r="V71" s="10"/>
      <c r="W71" s="10"/>
      <c r="X71" s="10"/>
      <c r="Y71" s="10"/>
      <c r="Z71" s="10"/>
    </row>
    <row r="72" spans="1:26" ht="23.25" customHeight="1" x14ac:dyDescent="0.4">
      <c r="A72" s="372">
        <v>307220</v>
      </c>
      <c r="B72" s="379" t="s">
        <v>403</v>
      </c>
      <c r="C72" s="704" t="s">
        <v>38</v>
      </c>
      <c r="D72" s="370">
        <v>9.99</v>
      </c>
      <c r="E72" s="374"/>
      <c r="F72" s="371">
        <f t="shared" si="15"/>
        <v>0</v>
      </c>
      <c r="G72" s="143"/>
      <c r="H72" s="122">
        <v>600120</v>
      </c>
      <c r="I72" s="164" t="s">
        <v>163</v>
      </c>
      <c r="J72" s="165" t="s">
        <v>164</v>
      </c>
      <c r="K72" s="31">
        <v>14.99</v>
      </c>
      <c r="L72" s="75"/>
      <c r="M72" s="33">
        <f t="shared" si="8"/>
        <v>0</v>
      </c>
      <c r="N72" s="10"/>
      <c r="O72" s="10"/>
      <c r="P72" s="10"/>
      <c r="Q72" s="158">
        <v>2.5</v>
      </c>
      <c r="R72" s="25">
        <f t="shared" si="16"/>
        <v>2.0661157024793391</v>
      </c>
      <c r="S72" s="25">
        <f t="shared" si="17"/>
        <v>0.45454545454545459</v>
      </c>
      <c r="T72" s="25">
        <f t="shared" si="18"/>
        <v>2.5206611570247937</v>
      </c>
      <c r="U72" s="10"/>
      <c r="V72" s="10"/>
      <c r="W72" s="10"/>
      <c r="X72" s="10"/>
      <c r="Y72" s="10"/>
      <c r="Z72" s="10"/>
    </row>
    <row r="73" spans="1:26" ht="23.25" customHeight="1" x14ac:dyDescent="0.4">
      <c r="A73" s="372">
        <v>307222</v>
      </c>
      <c r="B73" s="379" t="s">
        <v>403</v>
      </c>
      <c r="C73" s="704" t="s">
        <v>149</v>
      </c>
      <c r="D73" s="370">
        <v>9.99</v>
      </c>
      <c r="E73" s="374"/>
      <c r="F73" s="371">
        <f t="shared" si="15"/>
        <v>0</v>
      </c>
      <c r="G73" s="143"/>
      <c r="H73" s="122">
        <v>600108</v>
      </c>
      <c r="I73" s="61" t="s">
        <v>165</v>
      </c>
      <c r="J73" s="166"/>
      <c r="K73" s="31">
        <v>19.989999999999998</v>
      </c>
      <c r="L73" s="75"/>
      <c r="M73" s="33">
        <f t="shared" si="8"/>
        <v>0</v>
      </c>
      <c r="N73" s="10"/>
      <c r="O73" s="10"/>
      <c r="P73" s="10"/>
      <c r="Q73" s="158">
        <v>2</v>
      </c>
      <c r="R73" s="25">
        <f t="shared" si="16"/>
        <v>1.6528925619834711</v>
      </c>
      <c r="S73" s="25">
        <f t="shared" si="17"/>
        <v>0.36363636363636365</v>
      </c>
      <c r="T73" s="25">
        <f t="shared" si="18"/>
        <v>2.0165289256198347</v>
      </c>
      <c r="U73" s="10"/>
      <c r="V73" s="10"/>
      <c r="W73" s="10"/>
      <c r="X73" s="10"/>
      <c r="Y73" s="10"/>
      <c r="Z73" s="10"/>
    </row>
    <row r="74" spans="1:26" ht="23.25" customHeight="1" thickBot="1" x14ac:dyDescent="0.45">
      <c r="A74" s="28">
        <v>307233</v>
      </c>
      <c r="B74" s="302" t="s">
        <v>400</v>
      </c>
      <c r="C74" s="133" t="s">
        <v>100</v>
      </c>
      <c r="D74" s="31">
        <v>11.99</v>
      </c>
      <c r="E74" s="114"/>
      <c r="F74" s="33">
        <f t="shared" si="15"/>
        <v>0</v>
      </c>
      <c r="G74" s="143"/>
      <c r="H74" s="726">
        <v>600117</v>
      </c>
      <c r="I74" s="727" t="s">
        <v>167</v>
      </c>
      <c r="J74" s="728"/>
      <c r="K74" s="468">
        <v>24.99</v>
      </c>
      <c r="L74" s="729"/>
      <c r="M74" s="470">
        <f t="shared" si="8"/>
        <v>0</v>
      </c>
      <c r="N74" s="10"/>
      <c r="O74" s="10"/>
      <c r="P74" s="10"/>
      <c r="Q74" s="160">
        <v>1.5</v>
      </c>
      <c r="R74" s="25">
        <f t="shared" si="16"/>
        <v>1.2396694214876034</v>
      </c>
      <c r="S74" s="25">
        <f t="shared" si="17"/>
        <v>0.27272727272727276</v>
      </c>
      <c r="T74" s="25">
        <f t="shared" si="18"/>
        <v>1.5123966942148761</v>
      </c>
      <c r="U74" s="10"/>
      <c r="V74" s="10"/>
      <c r="W74" s="10"/>
      <c r="X74" s="10"/>
      <c r="Y74" s="10"/>
      <c r="Z74" s="10"/>
    </row>
    <row r="75" spans="1:26" ht="23.25" customHeight="1" thickBot="1" x14ac:dyDescent="0.45">
      <c r="A75" s="28" t="s">
        <v>152</v>
      </c>
      <c r="B75" s="302" t="s">
        <v>400</v>
      </c>
      <c r="C75" s="152" t="s">
        <v>531</v>
      </c>
      <c r="D75" s="31">
        <v>11.99</v>
      </c>
      <c r="E75" s="114"/>
      <c r="F75" s="33">
        <f t="shared" si="15"/>
        <v>0</v>
      </c>
      <c r="G75" s="143"/>
      <c r="H75" s="67">
        <v>600064</v>
      </c>
      <c r="I75" s="108" t="s">
        <v>168</v>
      </c>
      <c r="J75" s="171"/>
      <c r="K75" s="43">
        <v>23.99</v>
      </c>
      <c r="L75" s="59"/>
      <c r="M75" s="45">
        <f t="shared" si="8"/>
        <v>0</v>
      </c>
      <c r="N75" s="10"/>
      <c r="O75" s="10"/>
      <c r="P75" s="10"/>
      <c r="Q75" s="160">
        <v>0.6</v>
      </c>
      <c r="R75" s="25">
        <f t="shared" si="16"/>
        <v>0.49586776859504134</v>
      </c>
      <c r="S75" s="25">
        <f t="shared" si="17"/>
        <v>0.1090909090909091</v>
      </c>
      <c r="T75" s="25">
        <f t="shared" si="18"/>
        <v>0.60495867768595046</v>
      </c>
      <c r="U75" s="10"/>
      <c r="V75" s="10"/>
      <c r="W75" s="10"/>
      <c r="X75" s="10"/>
      <c r="Y75" s="10"/>
      <c r="Z75" s="10"/>
    </row>
    <row r="76" spans="1:26" ht="23.25" customHeight="1" x14ac:dyDescent="0.4">
      <c r="A76" s="28" t="s">
        <v>154</v>
      </c>
      <c r="B76" s="302" t="s">
        <v>400</v>
      </c>
      <c r="C76" s="133" t="s">
        <v>155</v>
      </c>
      <c r="D76" s="31">
        <v>11.99</v>
      </c>
      <c r="E76" s="114"/>
      <c r="F76" s="33">
        <f t="shared" si="15"/>
        <v>0</v>
      </c>
      <c r="G76" s="143"/>
      <c r="H76" s="783">
        <v>403502</v>
      </c>
      <c r="I76" s="784" t="s">
        <v>389</v>
      </c>
      <c r="J76" s="785"/>
      <c r="K76" s="752">
        <v>21.99</v>
      </c>
      <c r="L76" s="786"/>
      <c r="M76" s="754">
        <f t="shared" si="8"/>
        <v>0</v>
      </c>
      <c r="N76" s="10"/>
      <c r="O76" s="10"/>
      <c r="P76" s="10"/>
      <c r="Q76" s="60"/>
      <c r="R76" s="25"/>
      <c r="S76" s="25"/>
      <c r="T76" s="25"/>
      <c r="U76" s="10"/>
      <c r="V76" s="10"/>
      <c r="W76" s="10"/>
      <c r="X76" s="10"/>
      <c r="Y76" s="10"/>
      <c r="Z76" s="10"/>
    </row>
    <row r="77" spans="1:26" ht="23.25" customHeight="1" thickBot="1" x14ac:dyDescent="0.45">
      <c r="A77" s="28" t="s">
        <v>157</v>
      </c>
      <c r="B77" s="302" t="s">
        <v>401</v>
      </c>
      <c r="C77" s="159" t="s">
        <v>532</v>
      </c>
      <c r="D77" s="31">
        <v>11.99</v>
      </c>
      <c r="E77" s="114"/>
      <c r="F77" s="33">
        <f t="shared" si="15"/>
        <v>0</v>
      </c>
      <c r="G77" s="143"/>
      <c r="H77" s="783" t="s">
        <v>169</v>
      </c>
      <c r="I77" s="939" t="s">
        <v>170</v>
      </c>
      <c r="J77" s="937"/>
      <c r="K77" s="752">
        <v>21.99</v>
      </c>
      <c r="L77" s="786"/>
      <c r="M77" s="754">
        <f t="shared" si="8"/>
        <v>0</v>
      </c>
      <c r="N77" s="23"/>
      <c r="O77" s="23"/>
      <c r="P77" s="167" t="s">
        <v>166</v>
      </c>
      <c r="Q77" s="144">
        <v>19.989999999999998</v>
      </c>
      <c r="R77" s="168"/>
      <c r="S77" s="145">
        <f>Q77*R77</f>
        <v>0</v>
      </c>
      <c r="T77" s="25"/>
      <c r="U77" s="10"/>
      <c r="V77" s="10"/>
      <c r="W77" s="10"/>
      <c r="X77" s="10"/>
      <c r="Y77" s="10"/>
      <c r="Z77" s="10"/>
    </row>
    <row r="78" spans="1:26" ht="23.25" customHeight="1" thickBot="1" x14ac:dyDescent="0.45">
      <c r="A78" s="28" t="s">
        <v>159</v>
      </c>
      <c r="B78" s="302" t="s">
        <v>400</v>
      </c>
      <c r="C78" s="133" t="s">
        <v>22</v>
      </c>
      <c r="D78" s="31">
        <v>11.99</v>
      </c>
      <c r="E78" s="114"/>
      <c r="F78" s="33">
        <f t="shared" si="15"/>
        <v>0</v>
      </c>
      <c r="G78" s="143"/>
      <c r="H78" s="418" t="s">
        <v>7</v>
      </c>
      <c r="I78" s="426" t="s">
        <v>171</v>
      </c>
      <c r="J78" s="420" t="s">
        <v>9</v>
      </c>
      <c r="K78" s="421" t="s">
        <v>10</v>
      </c>
      <c r="L78" s="422" t="s">
        <v>11</v>
      </c>
      <c r="M78" s="423" t="s">
        <v>12</v>
      </c>
      <c r="N78" s="10"/>
      <c r="O78" s="10"/>
      <c r="P78" s="10"/>
      <c r="Q78" s="48"/>
      <c r="R78" s="25"/>
      <c r="S78" s="25"/>
      <c r="T78" s="25"/>
      <c r="U78" s="10"/>
      <c r="V78" s="10"/>
      <c r="W78" s="10"/>
      <c r="X78" s="10"/>
      <c r="Y78" s="10"/>
      <c r="Z78" s="10"/>
    </row>
    <row r="79" spans="1:26" ht="23.25" customHeight="1" x14ac:dyDescent="0.4">
      <c r="A79" s="41">
        <v>707017</v>
      </c>
      <c r="B79" s="302" t="s">
        <v>400</v>
      </c>
      <c r="C79" s="133" t="s">
        <v>48</v>
      </c>
      <c r="D79" s="31">
        <v>11.99</v>
      </c>
      <c r="E79" s="114"/>
      <c r="F79" s="33">
        <f t="shared" si="15"/>
        <v>0</v>
      </c>
      <c r="G79" s="170"/>
      <c r="H79" s="353">
        <v>356001</v>
      </c>
      <c r="I79" s="615" t="s">
        <v>172</v>
      </c>
      <c r="J79" s="612" t="s">
        <v>173</v>
      </c>
      <c r="K79" s="329">
        <v>24.99</v>
      </c>
      <c r="L79" s="341"/>
      <c r="M79" s="329">
        <f t="shared" ref="M79:M118" si="19">K79*L79</f>
        <v>0</v>
      </c>
      <c r="N79" s="10"/>
      <c r="O79" s="10"/>
      <c r="P79" s="10"/>
      <c r="Q79" s="27"/>
      <c r="R79" s="25"/>
      <c r="S79" s="25"/>
      <c r="T79" s="25"/>
      <c r="U79" s="10"/>
      <c r="V79" s="10"/>
      <c r="W79" s="10"/>
      <c r="X79" s="10"/>
      <c r="Y79" s="10"/>
      <c r="Z79" s="10"/>
    </row>
    <row r="80" spans="1:26" ht="23.25" customHeight="1" thickBot="1" x14ac:dyDescent="0.45">
      <c r="A80" s="622">
        <v>707023</v>
      </c>
      <c r="B80" s="302" t="s">
        <v>400</v>
      </c>
      <c r="C80" s="162" t="s">
        <v>162</v>
      </c>
      <c r="D80" s="31">
        <v>11.99</v>
      </c>
      <c r="E80" s="163"/>
      <c r="F80" s="81">
        <f t="shared" si="15"/>
        <v>0</v>
      </c>
      <c r="G80" s="143"/>
      <c r="H80" s="353">
        <v>356007</v>
      </c>
      <c r="I80" s="615" t="s">
        <v>172</v>
      </c>
      <c r="J80" s="612" t="s">
        <v>174</v>
      </c>
      <c r="K80" s="329">
        <v>24.99</v>
      </c>
      <c r="L80" s="341"/>
      <c r="M80" s="329">
        <f t="shared" si="19"/>
        <v>0</v>
      </c>
      <c r="N80" s="10"/>
      <c r="O80" s="10"/>
      <c r="P80" s="10"/>
      <c r="Q80" s="60"/>
      <c r="R80" s="25"/>
      <c r="S80" s="25"/>
      <c r="T80" s="25"/>
      <c r="U80" s="10"/>
      <c r="V80" s="10"/>
      <c r="W80" s="10"/>
      <c r="X80" s="10"/>
      <c r="Y80" s="10"/>
      <c r="Z80" s="10"/>
    </row>
    <row r="81" spans="1:26" ht="23.25" customHeight="1" x14ac:dyDescent="0.4">
      <c r="A81" s="169">
        <v>707032</v>
      </c>
      <c r="B81" s="404" t="s">
        <v>401</v>
      </c>
      <c r="C81" s="1005" t="s">
        <v>24</v>
      </c>
      <c r="D81" s="31">
        <v>11.99</v>
      </c>
      <c r="E81" s="283"/>
      <c r="F81" s="145">
        <f t="shared" si="15"/>
        <v>0</v>
      </c>
      <c r="G81" s="143"/>
      <c r="H81" s="418" t="s">
        <v>7</v>
      </c>
      <c r="I81" s="426" t="s">
        <v>503</v>
      </c>
      <c r="J81" s="420" t="s">
        <v>9</v>
      </c>
      <c r="K81" s="421" t="s">
        <v>10</v>
      </c>
      <c r="L81" s="422" t="s">
        <v>11</v>
      </c>
      <c r="M81" s="423" t="s">
        <v>12</v>
      </c>
      <c r="N81" s="10"/>
      <c r="O81" s="10"/>
      <c r="P81" s="10"/>
      <c r="Q81" s="60"/>
      <c r="R81" s="25"/>
      <c r="S81" s="25"/>
      <c r="T81" s="25"/>
      <c r="U81" s="10"/>
      <c r="V81" s="10"/>
      <c r="W81" s="10"/>
      <c r="X81" s="10"/>
      <c r="Y81" s="10"/>
      <c r="Z81" s="10"/>
    </row>
    <row r="82" spans="1:26" ht="23.25" customHeight="1" thickBot="1" x14ac:dyDescent="0.45">
      <c r="A82" s="1006">
        <v>707038</v>
      </c>
      <c r="B82" s="1007" t="s">
        <v>401</v>
      </c>
      <c r="C82" s="1008" t="s">
        <v>584</v>
      </c>
      <c r="D82" s="1009">
        <v>11.99</v>
      </c>
      <c r="E82" s="1010"/>
      <c r="F82" s="1011">
        <f t="shared" si="15"/>
        <v>0</v>
      </c>
      <c r="G82" s="143"/>
      <c r="H82" s="353">
        <v>355105</v>
      </c>
      <c r="I82" s="302" t="s">
        <v>506</v>
      </c>
      <c r="J82" s="612" t="s">
        <v>176</v>
      </c>
      <c r="K82" s="329">
        <v>16.989999999999998</v>
      </c>
      <c r="L82" s="341"/>
      <c r="M82" s="329">
        <f t="shared" si="19"/>
        <v>0</v>
      </c>
      <c r="N82" s="10"/>
      <c r="O82" s="10"/>
      <c r="P82" s="10"/>
      <c r="Q82" s="60"/>
      <c r="R82" s="25"/>
      <c r="S82" s="25"/>
      <c r="T82" s="25"/>
      <c r="U82" s="10"/>
      <c r="V82" s="10"/>
      <c r="W82" s="10"/>
      <c r="X82" s="10"/>
      <c r="Y82" s="10"/>
      <c r="Z82" s="10"/>
    </row>
    <row r="83" spans="1:26" ht="23.25" customHeight="1" x14ac:dyDescent="0.4">
      <c r="A83" s="705">
        <v>307107</v>
      </c>
      <c r="B83" s="706" t="s">
        <v>398</v>
      </c>
      <c r="C83" s="707" t="s">
        <v>382</v>
      </c>
      <c r="D83" s="709">
        <v>14.9</v>
      </c>
      <c r="E83" s="710"/>
      <c r="F83" s="362">
        <f t="shared" si="15"/>
        <v>0</v>
      </c>
      <c r="G83" s="143"/>
      <c r="H83" s="353">
        <v>355104</v>
      </c>
      <c r="I83" s="302" t="s">
        <v>505</v>
      </c>
      <c r="J83" s="612" t="s">
        <v>176</v>
      </c>
      <c r="K83" s="329">
        <v>21.99</v>
      </c>
      <c r="L83" s="341"/>
      <c r="M83" s="329">
        <f t="shared" si="19"/>
        <v>0</v>
      </c>
      <c r="N83" s="10"/>
      <c r="O83" s="10"/>
      <c r="P83" s="10"/>
      <c r="Q83" s="60"/>
      <c r="R83" s="25"/>
      <c r="S83" s="25"/>
      <c r="T83" s="25"/>
      <c r="U83" s="10"/>
      <c r="V83" s="10"/>
      <c r="W83" s="10"/>
      <c r="X83" s="10"/>
      <c r="Y83" s="10"/>
      <c r="Z83" s="10"/>
    </row>
    <row r="84" spans="1:26" ht="23.25" customHeight="1" thickBot="1" x14ac:dyDescent="0.45">
      <c r="A84" s="705">
        <v>307108</v>
      </c>
      <c r="B84" s="706" t="s">
        <v>398</v>
      </c>
      <c r="C84" s="707" t="s">
        <v>34</v>
      </c>
      <c r="D84" s="380">
        <v>14.9</v>
      </c>
      <c r="E84" s="380"/>
      <c r="F84" s="380">
        <f t="shared" si="15"/>
        <v>0</v>
      </c>
      <c r="G84" s="143"/>
      <c r="H84" s="353">
        <v>355002</v>
      </c>
      <c r="I84" s="302" t="s">
        <v>504</v>
      </c>
      <c r="J84" s="417" t="s">
        <v>176</v>
      </c>
      <c r="K84" s="329">
        <v>24.99</v>
      </c>
      <c r="L84" s="341"/>
      <c r="M84" s="329">
        <f t="shared" si="19"/>
        <v>0</v>
      </c>
      <c r="N84" s="10"/>
      <c r="O84" s="10"/>
      <c r="P84" s="10"/>
      <c r="Q84" s="60"/>
      <c r="R84" s="25"/>
      <c r="S84" s="25"/>
      <c r="T84" s="25"/>
      <c r="U84" s="10"/>
      <c r="V84" s="10"/>
      <c r="W84" s="10"/>
      <c r="X84" s="10"/>
      <c r="Y84" s="10"/>
      <c r="Z84" s="10"/>
    </row>
    <row r="85" spans="1:26" ht="23.25" customHeight="1" x14ac:dyDescent="0.4">
      <c r="A85" s="297">
        <v>307112</v>
      </c>
      <c r="B85" s="375" t="s">
        <v>399</v>
      </c>
      <c r="C85" s="708" t="s">
        <v>144</v>
      </c>
      <c r="D85" s="711">
        <v>14.9</v>
      </c>
      <c r="E85" s="711"/>
      <c r="F85" s="711">
        <f t="shared" si="15"/>
        <v>0</v>
      </c>
      <c r="G85" s="143"/>
      <c r="H85" s="418" t="s">
        <v>7</v>
      </c>
      <c r="I85" s="425" t="s">
        <v>507</v>
      </c>
      <c r="J85" s="420" t="s">
        <v>9</v>
      </c>
      <c r="K85" s="421" t="s">
        <v>10</v>
      </c>
      <c r="L85" s="422" t="s">
        <v>11</v>
      </c>
      <c r="M85" s="423" t="s">
        <v>12</v>
      </c>
      <c r="N85" s="10"/>
      <c r="O85" s="10"/>
      <c r="P85" s="10"/>
      <c r="Q85" s="82"/>
      <c r="R85" s="25"/>
      <c r="S85" s="25"/>
      <c r="T85" s="25"/>
      <c r="U85" s="10"/>
      <c r="V85" s="10"/>
      <c r="W85" s="10"/>
      <c r="X85" s="10"/>
      <c r="Y85" s="10"/>
      <c r="Z85" s="10"/>
    </row>
    <row r="86" spans="1:26" ht="23.25" customHeight="1" x14ac:dyDescent="0.4">
      <c r="A86" s="297">
        <v>307117</v>
      </c>
      <c r="B86" s="375" t="s">
        <v>399</v>
      </c>
      <c r="C86" s="708" t="s">
        <v>24</v>
      </c>
      <c r="D86" s="711">
        <v>14.9</v>
      </c>
      <c r="E86" s="711"/>
      <c r="F86" s="711">
        <f t="shared" si="15"/>
        <v>0</v>
      </c>
      <c r="G86" s="173"/>
      <c r="H86" s="353">
        <v>350009</v>
      </c>
      <c r="I86" s="302" t="s">
        <v>498</v>
      </c>
      <c r="J86" s="354" t="s">
        <v>179</v>
      </c>
      <c r="K86" s="329">
        <v>19.989999999999998</v>
      </c>
      <c r="L86" s="341"/>
      <c r="M86" s="329">
        <f t="shared" si="19"/>
        <v>0</v>
      </c>
      <c r="N86" s="10"/>
      <c r="O86" s="10"/>
      <c r="P86" s="10"/>
      <c r="Q86" s="82"/>
      <c r="R86" s="25"/>
      <c r="S86" s="25"/>
      <c r="T86" s="25"/>
      <c r="U86" s="10"/>
      <c r="V86" s="10"/>
      <c r="W86" s="10"/>
      <c r="X86" s="10"/>
      <c r="Y86" s="10"/>
      <c r="Z86" s="10"/>
    </row>
    <row r="87" spans="1:26" ht="23.25" customHeight="1" x14ac:dyDescent="0.4">
      <c r="A87" s="297">
        <v>307120</v>
      </c>
      <c r="B87" s="375" t="s">
        <v>399</v>
      </c>
      <c r="C87" s="708" t="s">
        <v>38</v>
      </c>
      <c r="D87" s="711">
        <v>14.9</v>
      </c>
      <c r="E87" s="711"/>
      <c r="F87" s="711">
        <f t="shared" si="15"/>
        <v>0</v>
      </c>
      <c r="G87" s="173"/>
      <c r="H87" s="353">
        <v>352017</v>
      </c>
      <c r="I87" s="302" t="s">
        <v>499</v>
      </c>
      <c r="J87" s="354" t="s">
        <v>181</v>
      </c>
      <c r="K87" s="329">
        <v>19.989999999999998</v>
      </c>
      <c r="L87" s="341"/>
      <c r="M87" s="329">
        <f t="shared" si="19"/>
        <v>0</v>
      </c>
      <c r="N87" s="10"/>
      <c r="O87" s="10"/>
      <c r="P87" s="10"/>
      <c r="Q87" s="82"/>
      <c r="R87" s="25"/>
      <c r="S87" s="25"/>
      <c r="T87" s="25"/>
      <c r="U87" s="10"/>
      <c r="V87" s="10"/>
      <c r="W87" s="10"/>
      <c r="X87" s="10"/>
      <c r="Y87" s="10"/>
      <c r="Z87" s="10"/>
    </row>
    <row r="88" spans="1:26" ht="23.25" customHeight="1" x14ac:dyDescent="0.4">
      <c r="A88" s="297">
        <v>307122</v>
      </c>
      <c r="B88" s="375" t="s">
        <v>399</v>
      </c>
      <c r="C88" s="708" t="s">
        <v>149</v>
      </c>
      <c r="D88" s="711">
        <v>14.9</v>
      </c>
      <c r="E88" s="711"/>
      <c r="F88" s="711">
        <f t="shared" si="15"/>
        <v>0</v>
      </c>
      <c r="G88" s="173"/>
      <c r="H88" s="353">
        <v>352006</v>
      </c>
      <c r="I88" s="302" t="s">
        <v>499</v>
      </c>
      <c r="J88" s="354" t="s">
        <v>182</v>
      </c>
      <c r="K88" s="329">
        <v>19.989999999999998</v>
      </c>
      <c r="L88" s="341"/>
      <c r="M88" s="329">
        <f t="shared" si="19"/>
        <v>0</v>
      </c>
      <c r="N88" s="10"/>
      <c r="O88" s="10"/>
      <c r="P88" s="10"/>
      <c r="Q88" s="82"/>
      <c r="R88" s="25"/>
      <c r="S88" s="25"/>
      <c r="T88" s="25"/>
      <c r="U88" s="10"/>
      <c r="V88" s="10"/>
      <c r="W88" s="10"/>
      <c r="X88" s="10"/>
      <c r="Y88" s="10"/>
      <c r="Z88" s="10"/>
    </row>
    <row r="89" spans="1:26" ht="23.25" customHeight="1" x14ac:dyDescent="0.4">
      <c r="A89" s="41" t="s">
        <v>175</v>
      </c>
      <c r="B89" s="301" t="s">
        <v>397</v>
      </c>
      <c r="C89" s="172" t="s">
        <v>533</v>
      </c>
      <c r="D89" s="43">
        <v>19.989999999999998</v>
      </c>
      <c r="E89" s="38"/>
      <c r="F89" s="45">
        <f t="shared" si="15"/>
        <v>0</v>
      </c>
      <c r="G89" s="173"/>
      <c r="H89" s="670">
        <v>773006</v>
      </c>
      <c r="I89" s="671" t="s">
        <v>547</v>
      </c>
      <c r="J89" s="672" t="s">
        <v>184</v>
      </c>
      <c r="K89" s="673">
        <v>23.99</v>
      </c>
      <c r="L89" s="674"/>
      <c r="M89" s="673">
        <f t="shared" si="19"/>
        <v>0</v>
      </c>
      <c r="N89" s="10"/>
      <c r="O89" s="10"/>
      <c r="P89" s="10"/>
      <c r="Q89" s="82"/>
      <c r="R89" s="25"/>
      <c r="S89" s="25"/>
      <c r="T89" s="25"/>
      <c r="U89" s="10"/>
      <c r="V89" s="10"/>
      <c r="W89" s="10"/>
      <c r="X89" s="10"/>
      <c r="Y89" s="10"/>
      <c r="Z89" s="10"/>
    </row>
    <row r="90" spans="1:26" ht="23.25" customHeight="1" x14ac:dyDescent="0.4">
      <c r="A90" s="41" t="s">
        <v>177</v>
      </c>
      <c r="B90" s="301" t="s">
        <v>397</v>
      </c>
      <c r="C90" s="172" t="s">
        <v>155</v>
      </c>
      <c r="D90" s="43">
        <v>19.989999999999998</v>
      </c>
      <c r="E90" s="38"/>
      <c r="F90" s="45">
        <f t="shared" si="15"/>
        <v>0</v>
      </c>
      <c r="G90" s="173"/>
      <c r="H90" s="324">
        <v>771000</v>
      </c>
      <c r="I90" s="325" t="s">
        <v>186</v>
      </c>
      <c r="J90" s="605" t="s">
        <v>187</v>
      </c>
      <c r="K90" s="329">
        <v>19.989999999999998</v>
      </c>
      <c r="L90" s="341"/>
      <c r="M90" s="329">
        <f t="shared" si="19"/>
        <v>0</v>
      </c>
      <c r="N90" s="10"/>
      <c r="O90" s="10"/>
      <c r="P90" s="10"/>
      <c r="Q90" s="107"/>
      <c r="R90" s="25"/>
      <c r="S90" s="25"/>
      <c r="T90" s="25"/>
      <c r="U90" s="10"/>
      <c r="V90" s="10"/>
      <c r="W90" s="10"/>
      <c r="X90" s="10"/>
      <c r="Y90" s="10"/>
      <c r="Z90" s="10"/>
    </row>
    <row r="91" spans="1:26" ht="23.25" customHeight="1" x14ac:dyDescent="0.4">
      <c r="A91" s="41" t="s">
        <v>178</v>
      </c>
      <c r="B91" s="301" t="s">
        <v>397</v>
      </c>
      <c r="C91" s="172" t="s">
        <v>532</v>
      </c>
      <c r="D91" s="43">
        <v>19.989999999999998</v>
      </c>
      <c r="E91" s="38"/>
      <c r="F91" s="45">
        <f t="shared" si="15"/>
        <v>0</v>
      </c>
      <c r="G91" s="173"/>
      <c r="H91" s="324">
        <v>350108</v>
      </c>
      <c r="I91" s="325" t="s">
        <v>189</v>
      </c>
      <c r="J91" s="340" t="s">
        <v>48</v>
      </c>
      <c r="K91" s="329">
        <v>19.989999999999998</v>
      </c>
      <c r="L91" s="341"/>
      <c r="M91" s="329">
        <f t="shared" si="19"/>
        <v>0</v>
      </c>
      <c r="N91" s="10"/>
      <c r="O91" s="10"/>
      <c r="P91" s="10"/>
      <c r="Q91" s="107"/>
      <c r="R91" s="25"/>
      <c r="S91" s="25"/>
      <c r="T91" s="25"/>
      <c r="U91" s="10"/>
      <c r="V91" s="10"/>
      <c r="W91" s="10"/>
      <c r="X91" s="10"/>
      <c r="Y91" s="10"/>
      <c r="Z91" s="10"/>
    </row>
    <row r="92" spans="1:26" ht="23.25" customHeight="1" thickBot="1" x14ac:dyDescent="0.45">
      <c r="A92" s="41" t="s">
        <v>180</v>
      </c>
      <c r="B92" s="301" t="s">
        <v>397</v>
      </c>
      <c r="C92" s="172" t="s">
        <v>534</v>
      </c>
      <c r="D92" s="43">
        <v>19.989999999999998</v>
      </c>
      <c r="E92" s="38"/>
      <c r="F92" s="45">
        <f t="shared" si="15"/>
        <v>0</v>
      </c>
      <c r="G92" s="173"/>
      <c r="H92" s="353">
        <v>352021</v>
      </c>
      <c r="I92" s="302" t="s">
        <v>195</v>
      </c>
      <c r="J92" s="610" t="s">
        <v>48</v>
      </c>
      <c r="K92" s="329">
        <v>23.99</v>
      </c>
      <c r="L92" s="611"/>
      <c r="M92" s="329">
        <f t="shared" si="19"/>
        <v>0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3.25" customHeight="1" x14ac:dyDescent="0.4">
      <c r="A93" s="41">
        <v>307134</v>
      </c>
      <c r="B93" s="301" t="s">
        <v>397</v>
      </c>
      <c r="C93" s="133" t="s">
        <v>22</v>
      </c>
      <c r="D93" s="43">
        <v>19.989999999999998</v>
      </c>
      <c r="E93" s="38"/>
      <c r="F93" s="45">
        <f t="shared" si="15"/>
        <v>0</v>
      </c>
      <c r="G93" s="173"/>
      <c r="H93" s="418" t="s">
        <v>7</v>
      </c>
      <c r="I93" s="424" t="s">
        <v>508</v>
      </c>
      <c r="J93" s="420" t="s">
        <v>9</v>
      </c>
      <c r="K93" s="421" t="s">
        <v>10</v>
      </c>
      <c r="L93" s="422" t="s">
        <v>11</v>
      </c>
      <c r="M93" s="423" t="s">
        <v>12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3.25" customHeight="1" x14ac:dyDescent="0.4">
      <c r="A94" s="28">
        <v>307133</v>
      </c>
      <c r="B94" s="301" t="s">
        <v>397</v>
      </c>
      <c r="C94" s="133" t="s">
        <v>100</v>
      </c>
      <c r="D94" s="43">
        <v>19.989999999999998</v>
      </c>
      <c r="E94" s="114"/>
      <c r="F94" s="33">
        <f t="shared" si="15"/>
        <v>0</v>
      </c>
      <c r="G94" s="173"/>
      <c r="H94" s="353">
        <v>352015</v>
      </c>
      <c r="I94" s="302" t="s">
        <v>500</v>
      </c>
      <c r="J94" s="354" t="s">
        <v>183</v>
      </c>
      <c r="K94" s="329">
        <v>28.99</v>
      </c>
      <c r="L94" s="341"/>
      <c r="M94" s="329">
        <f t="shared" si="19"/>
        <v>0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4.75" customHeight="1" x14ac:dyDescent="0.4">
      <c r="A95" s="161">
        <v>706017</v>
      </c>
      <c r="B95" s="301" t="s">
        <v>397</v>
      </c>
      <c r="C95" s="133" t="s">
        <v>48</v>
      </c>
      <c r="D95" s="43">
        <v>19.989999999999998</v>
      </c>
      <c r="E95" s="47"/>
      <c r="F95" s="174">
        <f t="shared" si="15"/>
        <v>0</v>
      </c>
      <c r="G95" s="173"/>
      <c r="H95" s="353">
        <v>352018</v>
      </c>
      <c r="I95" s="302" t="s">
        <v>501</v>
      </c>
      <c r="J95" s="354" t="s">
        <v>181</v>
      </c>
      <c r="K95" s="329">
        <v>28.99</v>
      </c>
      <c r="L95" s="341"/>
      <c r="M95" s="329">
        <f t="shared" si="19"/>
        <v>0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.75" customHeight="1" x14ac:dyDescent="0.4">
      <c r="A96" s="161">
        <v>706023</v>
      </c>
      <c r="B96" s="301" t="s">
        <v>397</v>
      </c>
      <c r="C96" s="175" t="s">
        <v>162</v>
      </c>
      <c r="D96" s="43">
        <v>19.989999999999998</v>
      </c>
      <c r="E96" s="47"/>
      <c r="F96" s="174">
        <f t="shared" si="15"/>
        <v>0</v>
      </c>
      <c r="G96" s="173"/>
      <c r="H96" s="353">
        <v>352007</v>
      </c>
      <c r="I96" s="302" t="s">
        <v>500</v>
      </c>
      <c r="J96" s="354" t="s">
        <v>182</v>
      </c>
      <c r="K96" s="329">
        <v>28.99</v>
      </c>
      <c r="L96" s="341"/>
      <c r="M96" s="329">
        <f t="shared" si="19"/>
        <v>0</v>
      </c>
      <c r="N96" s="146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.75" customHeight="1" x14ac:dyDescent="0.4">
      <c r="A97" s="161">
        <v>706032</v>
      </c>
      <c r="B97" s="398" t="s">
        <v>397</v>
      </c>
      <c r="C97" s="176" t="s">
        <v>24</v>
      </c>
      <c r="D97" s="177">
        <v>19.989999999999998</v>
      </c>
      <c r="E97" s="47"/>
      <c r="F97" s="174">
        <f t="shared" si="15"/>
        <v>0</v>
      </c>
      <c r="G97" s="173"/>
      <c r="H97" s="353">
        <v>773003</v>
      </c>
      <c r="I97" s="40" t="s">
        <v>502</v>
      </c>
      <c r="J97" s="354" t="s">
        <v>184</v>
      </c>
      <c r="K97" s="329">
        <v>36.49</v>
      </c>
      <c r="L97" s="341"/>
      <c r="M97" s="329">
        <f t="shared" si="19"/>
        <v>0</v>
      </c>
      <c r="N97" s="146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4.75" customHeight="1" x14ac:dyDescent="0.4">
      <c r="A98" s="622">
        <v>706041</v>
      </c>
      <c r="B98" s="398" t="s">
        <v>397</v>
      </c>
      <c r="C98" s="1012" t="s">
        <v>591</v>
      </c>
      <c r="D98" s="177">
        <v>19.989999999999998</v>
      </c>
      <c r="E98" s="1013"/>
      <c r="F98" s="174">
        <f t="shared" si="15"/>
        <v>0</v>
      </c>
      <c r="G98" s="173"/>
      <c r="H98" s="353">
        <v>350006</v>
      </c>
      <c r="I98" s="613" t="s">
        <v>509</v>
      </c>
      <c r="J98" s="614" t="s">
        <v>381</v>
      </c>
      <c r="K98" s="329">
        <v>28.99</v>
      </c>
      <c r="L98" s="611"/>
      <c r="M98" s="329">
        <f t="shared" si="19"/>
        <v>0</v>
      </c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4.75" customHeight="1" x14ac:dyDescent="0.4">
      <c r="A99" s="628" t="s">
        <v>539</v>
      </c>
      <c r="B99" s="629" t="s">
        <v>402</v>
      </c>
      <c r="C99" s="630" t="s">
        <v>538</v>
      </c>
      <c r="D99" s="631">
        <v>39.99</v>
      </c>
      <c r="E99" s="632"/>
      <c r="F99" s="633">
        <f t="shared" si="15"/>
        <v>0</v>
      </c>
      <c r="G99" s="173"/>
      <c r="H99" s="353">
        <v>350010</v>
      </c>
      <c r="I99" s="302" t="s">
        <v>510</v>
      </c>
      <c r="J99" s="354" t="s">
        <v>179</v>
      </c>
      <c r="K99" s="329">
        <v>28.99</v>
      </c>
      <c r="L99" s="341"/>
      <c r="M99" s="329">
        <f t="shared" si="19"/>
        <v>0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4.75" customHeight="1" x14ac:dyDescent="0.4">
      <c r="A100" s="628" t="s">
        <v>592</v>
      </c>
      <c r="B100" s="629" t="s">
        <v>402</v>
      </c>
      <c r="C100" s="630" t="s">
        <v>593</v>
      </c>
      <c r="D100" s="631">
        <v>39.99</v>
      </c>
      <c r="E100" s="632"/>
      <c r="F100" s="633">
        <f t="shared" si="15"/>
        <v>0</v>
      </c>
      <c r="G100" s="173"/>
      <c r="H100" s="324">
        <v>771008</v>
      </c>
      <c r="I100" s="325" t="s">
        <v>511</v>
      </c>
      <c r="J100" s="605" t="s">
        <v>188</v>
      </c>
      <c r="K100" s="315">
        <v>28.99</v>
      </c>
      <c r="L100" s="341"/>
      <c r="M100" s="308">
        <f t="shared" si="19"/>
        <v>0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4.75" customHeight="1" x14ac:dyDescent="0.4">
      <c r="A101" s="461">
        <v>722006</v>
      </c>
      <c r="B101" s="473" t="s">
        <v>402</v>
      </c>
      <c r="C101" s="474" t="s">
        <v>185</v>
      </c>
      <c r="D101" s="1019">
        <v>39.99</v>
      </c>
      <c r="E101" s="1020"/>
      <c r="F101" s="460">
        <f t="shared" si="15"/>
        <v>0</v>
      </c>
      <c r="G101" s="173"/>
      <c r="H101" s="324">
        <v>350107</v>
      </c>
      <c r="I101" s="604" t="s">
        <v>512</v>
      </c>
      <c r="J101" s="605" t="s">
        <v>48</v>
      </c>
      <c r="K101" s="315">
        <v>24.99</v>
      </c>
      <c r="L101" s="341"/>
      <c r="M101" s="308">
        <f t="shared" si="19"/>
        <v>0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4.75" customHeight="1" thickBot="1" x14ac:dyDescent="0.45">
      <c r="A102" s="1014">
        <v>722007</v>
      </c>
      <c r="B102" s="634" t="s">
        <v>402</v>
      </c>
      <c r="C102" s="1015" t="s">
        <v>590</v>
      </c>
      <c r="D102" s="1016">
        <v>39.99</v>
      </c>
      <c r="E102" s="1017"/>
      <c r="F102" s="1018">
        <f t="shared" si="15"/>
        <v>0</v>
      </c>
      <c r="G102" s="173"/>
      <c r="H102" s="324">
        <v>772001</v>
      </c>
      <c r="I102" s="325" t="s">
        <v>193</v>
      </c>
      <c r="J102" s="340" t="s">
        <v>48</v>
      </c>
      <c r="K102" s="315">
        <v>36.49</v>
      </c>
      <c r="L102" s="341"/>
      <c r="M102" s="308">
        <f t="shared" si="19"/>
        <v>0</v>
      </c>
      <c r="N102" s="25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4.75" customHeight="1" x14ac:dyDescent="0.4">
      <c r="A103" s="793">
        <v>307419</v>
      </c>
      <c r="B103" s="804" t="s">
        <v>432</v>
      </c>
      <c r="C103" s="805" t="s">
        <v>190</v>
      </c>
      <c r="D103" s="752">
        <v>14.99</v>
      </c>
      <c r="E103" s="803"/>
      <c r="F103" s="754">
        <f t="shared" si="15"/>
        <v>0</v>
      </c>
      <c r="G103" s="186"/>
      <c r="H103" s="418" t="s">
        <v>7</v>
      </c>
      <c r="I103" s="419" t="s">
        <v>515</v>
      </c>
      <c r="J103" s="420" t="s">
        <v>9</v>
      </c>
      <c r="K103" s="421" t="s">
        <v>10</v>
      </c>
      <c r="L103" s="422" t="s">
        <v>11</v>
      </c>
      <c r="M103" s="423" t="s">
        <v>12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4.75" customHeight="1" x14ac:dyDescent="0.4">
      <c r="A104" s="181">
        <v>321003</v>
      </c>
      <c r="B104" s="182" t="s">
        <v>191</v>
      </c>
      <c r="C104" s="183" t="s">
        <v>192</v>
      </c>
      <c r="D104" s="138">
        <v>29.99</v>
      </c>
      <c r="E104" s="184"/>
      <c r="F104" s="140">
        <f t="shared" si="15"/>
        <v>0</v>
      </c>
      <c r="G104" s="186"/>
      <c r="H104" s="324">
        <v>352012</v>
      </c>
      <c r="I104" s="325" t="s">
        <v>513</v>
      </c>
      <c r="J104" s="340" t="s">
        <v>181</v>
      </c>
      <c r="K104" s="315">
        <v>32.99</v>
      </c>
      <c r="L104" s="341"/>
      <c r="M104" s="308">
        <f t="shared" si="19"/>
        <v>0</v>
      </c>
      <c r="N104" s="25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4.75" customHeight="1" thickBot="1" x14ac:dyDescent="0.45">
      <c r="A105" s="28">
        <v>370504</v>
      </c>
      <c r="B105" s="399" t="s">
        <v>433</v>
      </c>
      <c r="C105" s="185" t="s">
        <v>194</v>
      </c>
      <c r="D105" s="31">
        <v>54.99</v>
      </c>
      <c r="E105" s="179"/>
      <c r="F105" s="33">
        <f t="shared" si="15"/>
        <v>0</v>
      </c>
      <c r="G105" s="186"/>
      <c r="H105" s="410">
        <v>350002</v>
      </c>
      <c r="I105" s="411" t="s">
        <v>514</v>
      </c>
      <c r="J105" s="412" t="s">
        <v>51</v>
      </c>
      <c r="K105" s="413">
        <v>32.99</v>
      </c>
      <c r="L105" s="414"/>
      <c r="M105" s="415">
        <f t="shared" si="19"/>
        <v>0</v>
      </c>
      <c r="N105" s="25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4.75" customHeight="1" thickTop="1" x14ac:dyDescent="0.4">
      <c r="A106" s="28">
        <v>370506</v>
      </c>
      <c r="B106" s="399" t="s">
        <v>434</v>
      </c>
      <c r="C106" s="180" t="s">
        <v>196</v>
      </c>
      <c r="D106" s="31">
        <v>54.99</v>
      </c>
      <c r="E106" s="179"/>
      <c r="F106" s="33">
        <f t="shared" si="15"/>
        <v>0</v>
      </c>
      <c r="G106" s="186"/>
      <c r="H106" s="511">
        <v>357031</v>
      </c>
      <c r="I106" s="512" t="s">
        <v>525</v>
      </c>
      <c r="J106" s="513"/>
      <c r="K106" s="504">
        <v>28.99</v>
      </c>
      <c r="L106" s="505"/>
      <c r="M106" s="506">
        <f t="shared" si="19"/>
        <v>0</v>
      </c>
      <c r="N106" s="25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4.75" customHeight="1" x14ac:dyDescent="0.4">
      <c r="A107" s="28">
        <v>370510</v>
      </c>
      <c r="B107" s="399" t="s">
        <v>435</v>
      </c>
      <c r="C107" s="180" t="s">
        <v>197</v>
      </c>
      <c r="D107" s="31">
        <v>54.99</v>
      </c>
      <c r="E107" s="179"/>
      <c r="F107" s="33">
        <f t="shared" si="15"/>
        <v>0</v>
      </c>
      <c r="G107" s="186"/>
      <c r="H107" s="514">
        <v>356404</v>
      </c>
      <c r="I107" s="515" t="s">
        <v>198</v>
      </c>
      <c r="J107" s="507"/>
      <c r="K107" s="508">
        <v>28.99</v>
      </c>
      <c r="L107" s="509"/>
      <c r="M107" s="510">
        <f t="shared" si="19"/>
        <v>0</v>
      </c>
      <c r="N107" s="25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4.75" customHeight="1" x14ac:dyDescent="0.4">
      <c r="A108" s="319" t="s">
        <v>199</v>
      </c>
      <c r="B108" s="320" t="s">
        <v>200</v>
      </c>
      <c r="C108" s="321" t="s">
        <v>201</v>
      </c>
      <c r="D108" s="322">
        <v>18.989999999999998</v>
      </c>
      <c r="E108" s="316"/>
      <c r="F108" s="323">
        <f t="shared" si="15"/>
        <v>0</v>
      </c>
      <c r="G108" s="186"/>
      <c r="H108" s="319">
        <v>357054</v>
      </c>
      <c r="I108" s="616" t="s">
        <v>202</v>
      </c>
      <c r="J108" s="617" t="s">
        <v>16</v>
      </c>
      <c r="K108" s="322">
        <v>9.99</v>
      </c>
      <c r="L108" s="618"/>
      <c r="M108" s="323">
        <f t="shared" si="19"/>
        <v>0</v>
      </c>
      <c r="N108" s="25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4.75" customHeight="1" x14ac:dyDescent="0.4">
      <c r="A109" s="855">
        <v>710004</v>
      </c>
      <c r="B109" s="914" t="s">
        <v>436</v>
      </c>
      <c r="C109" s="916" t="s">
        <v>203</v>
      </c>
      <c r="D109" s="829">
        <v>18.989999999999998</v>
      </c>
      <c r="E109" s="924"/>
      <c r="F109" s="818">
        <f t="shared" si="15"/>
        <v>0</v>
      </c>
      <c r="G109" s="186"/>
      <c r="H109" s="675">
        <v>356409</v>
      </c>
      <c r="I109" s="962" t="s">
        <v>548</v>
      </c>
      <c r="J109" s="963"/>
      <c r="K109" s="676">
        <v>6.99</v>
      </c>
      <c r="L109" s="677"/>
      <c r="M109" s="678">
        <f t="shared" si="19"/>
        <v>0</v>
      </c>
      <c r="N109" s="25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3.25" customHeight="1" thickBot="1" x14ac:dyDescent="0.45">
      <c r="A110" s="908"/>
      <c r="B110" s="915"/>
      <c r="C110" s="917"/>
      <c r="D110" s="909"/>
      <c r="E110" s="925"/>
      <c r="F110" s="909"/>
      <c r="G110" s="186"/>
      <c r="H110" s="675">
        <v>356407</v>
      </c>
      <c r="I110" s="962" t="s">
        <v>549</v>
      </c>
      <c r="J110" s="963"/>
      <c r="K110" s="676">
        <v>19.989999999999998</v>
      </c>
      <c r="L110" s="677"/>
      <c r="M110" s="678">
        <f t="shared" si="19"/>
        <v>0</v>
      </c>
      <c r="N110" s="25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3.25" customHeight="1" thickBot="1" x14ac:dyDescent="0.45">
      <c r="A111" s="428" t="s">
        <v>7</v>
      </c>
      <c r="B111" s="429" t="s">
        <v>206</v>
      </c>
      <c r="C111" s="430" t="s">
        <v>9</v>
      </c>
      <c r="D111" s="443" t="s">
        <v>10</v>
      </c>
      <c r="E111" s="427" t="s">
        <v>11</v>
      </c>
      <c r="F111" s="431" t="s">
        <v>12</v>
      </c>
      <c r="G111" s="189"/>
      <c r="H111" s="675">
        <v>356411</v>
      </c>
      <c r="I111" s="962" t="s">
        <v>550</v>
      </c>
      <c r="J111" s="963"/>
      <c r="K111" s="676">
        <v>19.989999999999998</v>
      </c>
      <c r="L111" s="677"/>
      <c r="M111" s="678">
        <f t="shared" si="19"/>
        <v>0</v>
      </c>
      <c r="N111" s="25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3.25" customHeight="1" x14ac:dyDescent="0.4">
      <c r="A112" s="736">
        <v>309301</v>
      </c>
      <c r="B112" s="389" t="s">
        <v>208</v>
      </c>
      <c r="C112" s="737" t="s">
        <v>48</v>
      </c>
      <c r="D112" s="392">
        <v>34.99</v>
      </c>
      <c r="E112" s="741"/>
      <c r="F112" s="393">
        <f t="shared" ref="F112:F120" si="20">D112*E112</f>
        <v>0</v>
      </c>
      <c r="G112" s="189"/>
      <c r="H112" s="675">
        <v>356413</v>
      </c>
      <c r="I112" s="962" t="s">
        <v>551</v>
      </c>
      <c r="J112" s="963"/>
      <c r="K112" s="676">
        <v>9.99</v>
      </c>
      <c r="L112" s="677"/>
      <c r="M112" s="678">
        <f t="shared" si="19"/>
        <v>0</v>
      </c>
      <c r="N112" s="25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3.25" customHeight="1" x14ac:dyDescent="0.4">
      <c r="A113" s="738">
        <v>309302</v>
      </c>
      <c r="B113" s="739" t="s">
        <v>437</v>
      </c>
      <c r="C113" s="740" t="s">
        <v>48</v>
      </c>
      <c r="D113" s="742">
        <v>19.989999999999998</v>
      </c>
      <c r="E113" s="743"/>
      <c r="F113" s="717">
        <f t="shared" si="20"/>
        <v>0</v>
      </c>
      <c r="G113" s="189"/>
      <c r="H113" s="342">
        <v>357083</v>
      </c>
      <c r="I113" s="343" t="s">
        <v>204</v>
      </c>
      <c r="J113" s="344" t="s">
        <v>55</v>
      </c>
      <c r="K113" s="347">
        <v>9.99</v>
      </c>
      <c r="L113" s="348"/>
      <c r="M113" s="349">
        <f t="shared" si="19"/>
        <v>0</v>
      </c>
      <c r="N113" s="25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3.25" customHeight="1" x14ac:dyDescent="0.4">
      <c r="A114" s="584">
        <v>317003</v>
      </c>
      <c r="B114" s="473" t="s">
        <v>438</v>
      </c>
      <c r="C114" s="585" t="s">
        <v>123</v>
      </c>
      <c r="D114" s="475">
        <v>29.99</v>
      </c>
      <c r="E114" s="586"/>
      <c r="F114" s="477">
        <f t="shared" si="20"/>
        <v>0</v>
      </c>
      <c r="G114" s="189"/>
      <c r="H114" s="342">
        <v>357084</v>
      </c>
      <c r="I114" s="343" t="s">
        <v>204</v>
      </c>
      <c r="J114" s="344" t="s">
        <v>205</v>
      </c>
      <c r="K114" s="347">
        <v>9.99</v>
      </c>
      <c r="L114" s="348"/>
      <c r="M114" s="349">
        <f t="shared" si="19"/>
        <v>0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3.25" customHeight="1" x14ac:dyDescent="0.4">
      <c r="A115" s="584">
        <v>317006</v>
      </c>
      <c r="B115" s="473" t="s">
        <v>439</v>
      </c>
      <c r="C115" s="585" t="s">
        <v>48</v>
      </c>
      <c r="D115" s="475">
        <v>29.99</v>
      </c>
      <c r="E115" s="586"/>
      <c r="F115" s="477">
        <f t="shared" si="20"/>
        <v>0</v>
      </c>
      <c r="G115" s="189"/>
      <c r="H115" s="342">
        <v>356402</v>
      </c>
      <c r="I115" s="343" t="s">
        <v>207</v>
      </c>
      <c r="J115" s="344" t="s">
        <v>16</v>
      </c>
      <c r="K115" s="347">
        <v>37.99</v>
      </c>
      <c r="L115" s="348"/>
      <c r="M115" s="349">
        <f t="shared" si="19"/>
        <v>0</v>
      </c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3.25" customHeight="1" x14ac:dyDescent="0.4">
      <c r="A116" s="635">
        <v>315009</v>
      </c>
      <c r="B116" s="629" t="s">
        <v>540</v>
      </c>
      <c r="C116" s="636"/>
      <c r="D116" s="637">
        <v>49.99</v>
      </c>
      <c r="E116" s="638"/>
      <c r="F116" s="639">
        <f t="shared" si="20"/>
        <v>0</v>
      </c>
      <c r="G116" s="189"/>
      <c r="H116" s="342">
        <v>357085</v>
      </c>
      <c r="I116" s="343" t="s">
        <v>209</v>
      </c>
      <c r="J116" s="344" t="s">
        <v>55</v>
      </c>
      <c r="K116" s="347">
        <v>19.989999999999998</v>
      </c>
      <c r="L116" s="348"/>
      <c r="M116" s="349">
        <f t="shared" si="19"/>
        <v>0</v>
      </c>
      <c r="N116" s="25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3.25" customHeight="1" thickBot="1" x14ac:dyDescent="0.45">
      <c r="A117" s="777">
        <v>317007</v>
      </c>
      <c r="B117" s="778" t="s">
        <v>541</v>
      </c>
      <c r="C117" s="779" t="s">
        <v>48</v>
      </c>
      <c r="D117" s="780">
        <v>39.99</v>
      </c>
      <c r="E117" s="781"/>
      <c r="F117" s="782">
        <f t="shared" si="20"/>
        <v>0</v>
      </c>
      <c r="G117" s="189"/>
      <c r="H117" s="345">
        <v>357086</v>
      </c>
      <c r="I117" s="312" t="s">
        <v>209</v>
      </c>
      <c r="J117" s="346" t="s">
        <v>118</v>
      </c>
      <c r="K117" s="350">
        <v>19.989999999999998</v>
      </c>
      <c r="L117" s="351"/>
      <c r="M117" s="352">
        <f t="shared" si="19"/>
        <v>0</v>
      </c>
      <c r="N117" s="25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3.25" customHeight="1" x14ac:dyDescent="0.4">
      <c r="A118" s="635">
        <v>403162</v>
      </c>
      <c r="B118" s="629" t="s">
        <v>542</v>
      </c>
      <c r="C118" s="636"/>
      <c r="D118" s="637">
        <v>19.989999999999998</v>
      </c>
      <c r="E118" s="638"/>
      <c r="F118" s="639">
        <f t="shared" si="20"/>
        <v>0</v>
      </c>
      <c r="G118" s="189"/>
      <c r="H118" s="926">
        <v>307057</v>
      </c>
      <c r="I118" s="927" t="s">
        <v>553</v>
      </c>
      <c r="J118" s="928" t="s">
        <v>184</v>
      </c>
      <c r="K118" s="983">
        <v>29.99</v>
      </c>
      <c r="L118" s="984"/>
      <c r="M118" s="983">
        <f t="shared" si="19"/>
        <v>0</v>
      </c>
      <c r="N118" s="25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44.4" customHeight="1" x14ac:dyDescent="0.4">
      <c r="A119" s="635">
        <v>403164</v>
      </c>
      <c r="B119" s="629" t="s">
        <v>543</v>
      </c>
      <c r="C119" s="636"/>
      <c r="D119" s="637">
        <v>19.989999999999998</v>
      </c>
      <c r="E119" s="638"/>
      <c r="F119" s="639">
        <f t="shared" si="20"/>
        <v>0</v>
      </c>
      <c r="G119" s="186"/>
      <c r="H119" s="817"/>
      <c r="I119" s="845"/>
      <c r="J119" s="828"/>
      <c r="K119" s="819"/>
      <c r="L119" s="819"/>
      <c r="M119" s="819"/>
      <c r="N119" s="25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3.25" customHeight="1" x14ac:dyDescent="0.4">
      <c r="A120" s="640">
        <v>403497</v>
      </c>
      <c r="B120" s="641" t="s">
        <v>544</v>
      </c>
      <c r="C120" s="642"/>
      <c r="D120" s="643">
        <v>29.99</v>
      </c>
      <c r="E120" s="638"/>
      <c r="F120" s="639">
        <f t="shared" si="20"/>
        <v>0</v>
      </c>
      <c r="G120" s="186"/>
      <c r="H120" s="41">
        <v>307059</v>
      </c>
      <c r="I120" s="679" t="s">
        <v>552</v>
      </c>
      <c r="J120" s="36" t="s">
        <v>184</v>
      </c>
      <c r="K120" s="43">
        <v>14.99</v>
      </c>
      <c r="L120" s="190"/>
      <c r="M120" s="45">
        <f t="shared" ref="M120:M137" si="21">K120*L120</f>
        <v>0</v>
      </c>
      <c r="N120" s="25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3.25" customHeight="1" thickBot="1" x14ac:dyDescent="0.45">
      <c r="A121" s="488" t="s">
        <v>7</v>
      </c>
      <c r="B121" s="489" t="s">
        <v>210</v>
      </c>
      <c r="C121" s="490" t="s">
        <v>9</v>
      </c>
      <c r="D121" s="443" t="s">
        <v>10</v>
      </c>
      <c r="E121" s="491" t="s">
        <v>11</v>
      </c>
      <c r="F121" s="443" t="s">
        <v>12</v>
      </c>
      <c r="G121" s="117"/>
      <c r="H121" s="686">
        <v>357063</v>
      </c>
      <c r="I121" s="680" t="s">
        <v>554</v>
      </c>
      <c r="J121" s="687" t="s">
        <v>184</v>
      </c>
      <c r="K121" s="688">
        <v>34.99</v>
      </c>
      <c r="L121" s="689"/>
      <c r="M121" s="690">
        <f t="shared" si="21"/>
        <v>0</v>
      </c>
      <c r="N121" s="25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3.25" customHeight="1" x14ac:dyDescent="0.4">
      <c r="A122" s="191">
        <v>306011</v>
      </c>
      <c r="B122" s="400" t="s">
        <v>440</v>
      </c>
      <c r="C122" s="192" t="s">
        <v>211</v>
      </c>
      <c r="D122" s="149">
        <v>44.99</v>
      </c>
      <c r="E122" s="193"/>
      <c r="F122" s="96">
        <f t="shared" ref="F122:F160" si="22">D122*E122</f>
        <v>0</v>
      </c>
      <c r="G122" s="117"/>
      <c r="H122" s="686">
        <v>357064</v>
      </c>
      <c r="I122" s="691" t="s">
        <v>555</v>
      </c>
      <c r="J122" s="692" t="s">
        <v>184</v>
      </c>
      <c r="K122" s="693">
        <v>15.99</v>
      </c>
      <c r="L122" s="694"/>
      <c r="M122" s="690">
        <f t="shared" si="21"/>
        <v>0</v>
      </c>
      <c r="N122" s="25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3.25" customHeight="1" x14ac:dyDescent="0.4">
      <c r="A123" s="194">
        <v>306013</v>
      </c>
      <c r="B123" s="325" t="s">
        <v>441</v>
      </c>
      <c r="C123" s="30" t="s">
        <v>211</v>
      </c>
      <c r="D123" s="31">
        <v>24.99</v>
      </c>
      <c r="E123" s="179"/>
      <c r="F123" s="33">
        <f t="shared" si="22"/>
        <v>0</v>
      </c>
      <c r="G123" s="117"/>
      <c r="H123" s="303">
        <v>357058</v>
      </c>
      <c r="I123" s="695" t="s">
        <v>556</v>
      </c>
      <c r="J123" s="305" t="s">
        <v>212</v>
      </c>
      <c r="K123" s="306">
        <v>24.99</v>
      </c>
      <c r="L123" s="307"/>
      <c r="M123" s="562">
        <f t="shared" si="21"/>
        <v>0</v>
      </c>
      <c r="N123" s="25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3.25" customHeight="1" x14ac:dyDescent="0.4">
      <c r="A124" s="651" t="s">
        <v>545</v>
      </c>
      <c r="B124" s="652" t="s">
        <v>442</v>
      </c>
      <c r="C124" s="653" t="s">
        <v>546</v>
      </c>
      <c r="D124" s="654">
        <v>67.989999999999995</v>
      </c>
      <c r="E124" s="655"/>
      <c r="F124" s="656">
        <f t="shared" si="22"/>
        <v>0</v>
      </c>
      <c r="G124" s="117"/>
      <c r="H124" s="606">
        <v>357059</v>
      </c>
      <c r="I124" s="696" t="s">
        <v>557</v>
      </c>
      <c r="J124" s="607" t="s">
        <v>212</v>
      </c>
      <c r="K124" s="608">
        <v>9.99</v>
      </c>
      <c r="L124" s="609"/>
      <c r="M124" s="562">
        <f t="shared" si="21"/>
        <v>0</v>
      </c>
      <c r="N124" s="25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3.25" customHeight="1" x14ac:dyDescent="0.4">
      <c r="A125" s="682">
        <v>306018</v>
      </c>
      <c r="B125" s="681" t="s">
        <v>442</v>
      </c>
      <c r="C125" s="487"/>
      <c r="D125" s="683">
        <v>67.989999999999995</v>
      </c>
      <c r="E125" s="684"/>
      <c r="F125" s="685">
        <f t="shared" si="22"/>
        <v>0</v>
      </c>
      <c r="G125" s="117"/>
      <c r="H125" s="745" t="s">
        <v>213</v>
      </c>
      <c r="I125" s="746" t="s">
        <v>214</v>
      </c>
      <c r="J125" s="747" t="s">
        <v>212</v>
      </c>
      <c r="K125" s="748">
        <v>19.989999999999998</v>
      </c>
      <c r="L125" s="749"/>
      <c r="M125" s="371">
        <f t="shared" si="21"/>
        <v>0</v>
      </c>
      <c r="N125" s="25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3.25" customHeight="1" thickBot="1" x14ac:dyDescent="0.45">
      <c r="A126" s="197">
        <v>315003</v>
      </c>
      <c r="B126" s="312" t="s">
        <v>443</v>
      </c>
      <c r="C126" s="198" t="s">
        <v>217</v>
      </c>
      <c r="D126" s="199">
        <v>89.99</v>
      </c>
      <c r="E126" s="200"/>
      <c r="F126" s="34">
        <f t="shared" si="22"/>
        <v>0</v>
      </c>
      <c r="G126" s="117"/>
      <c r="H126" s="303">
        <v>307055</v>
      </c>
      <c r="I126" s="304" t="s">
        <v>215</v>
      </c>
      <c r="J126" s="305" t="s">
        <v>212</v>
      </c>
      <c r="K126" s="306">
        <v>8.99</v>
      </c>
      <c r="L126" s="307"/>
      <c r="M126" s="308">
        <f t="shared" si="21"/>
        <v>0</v>
      </c>
      <c r="N126" s="25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3.25" customHeight="1" x14ac:dyDescent="0.4">
      <c r="A127" s="576">
        <v>309026</v>
      </c>
      <c r="B127" s="577" t="s">
        <v>444</v>
      </c>
      <c r="C127" s="578" t="s">
        <v>34</v>
      </c>
      <c r="D127" s="313">
        <v>25.99</v>
      </c>
      <c r="E127" s="581"/>
      <c r="F127" s="314">
        <f t="shared" si="22"/>
        <v>0</v>
      </c>
      <c r="G127" s="117"/>
      <c r="H127" s="372">
        <v>356510</v>
      </c>
      <c r="I127" s="379" t="s">
        <v>516</v>
      </c>
      <c r="J127" s="722" t="s">
        <v>216</v>
      </c>
      <c r="K127" s="366">
        <v>59.99</v>
      </c>
      <c r="L127" s="383"/>
      <c r="M127" s="371">
        <f t="shared" si="21"/>
        <v>0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3.25" customHeight="1" x14ac:dyDescent="0.4">
      <c r="A128" s="570">
        <v>309034</v>
      </c>
      <c r="B128" s="310" t="s">
        <v>445</v>
      </c>
      <c r="C128" s="556" t="s">
        <v>82</v>
      </c>
      <c r="D128" s="315">
        <v>25.99</v>
      </c>
      <c r="E128" s="316"/>
      <c r="F128" s="562">
        <f t="shared" si="22"/>
        <v>0</v>
      </c>
      <c r="G128" s="117"/>
      <c r="H128" s="372">
        <v>356511</v>
      </c>
      <c r="I128" s="379" t="s">
        <v>517</v>
      </c>
      <c r="J128" s="722" t="s">
        <v>48</v>
      </c>
      <c r="K128" s="366">
        <v>59.99</v>
      </c>
      <c r="L128" s="383"/>
      <c r="M128" s="371">
        <f t="shared" si="21"/>
        <v>0</v>
      </c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3.25" customHeight="1" x14ac:dyDescent="0.4">
      <c r="A129" s="309">
        <v>309104</v>
      </c>
      <c r="B129" s="310" t="s">
        <v>445</v>
      </c>
      <c r="C129" s="311" t="s">
        <v>220</v>
      </c>
      <c r="D129" s="315">
        <v>25.99</v>
      </c>
      <c r="E129" s="317"/>
      <c r="F129" s="318">
        <f t="shared" si="22"/>
        <v>0</v>
      </c>
      <c r="G129" s="117"/>
      <c r="H129" s="28" t="s">
        <v>218</v>
      </c>
      <c r="I129" s="29" t="s">
        <v>219</v>
      </c>
      <c r="J129" s="196" t="s">
        <v>48</v>
      </c>
      <c r="K129" s="74">
        <v>94.99</v>
      </c>
      <c r="L129" s="75"/>
      <c r="M129" s="33">
        <f t="shared" si="21"/>
        <v>0</v>
      </c>
      <c r="N129" s="25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3.25" customHeight="1" x14ac:dyDescent="0.4">
      <c r="A130" s="570">
        <v>760002</v>
      </c>
      <c r="B130" s="310" t="s">
        <v>445</v>
      </c>
      <c r="C130" s="556" t="s">
        <v>48</v>
      </c>
      <c r="D130" s="315">
        <v>25.99</v>
      </c>
      <c r="E130" s="316"/>
      <c r="F130" s="562">
        <f t="shared" si="22"/>
        <v>0</v>
      </c>
      <c r="G130" s="117"/>
      <c r="H130" s="41">
        <v>310003</v>
      </c>
      <c r="I130" s="302" t="s">
        <v>518</v>
      </c>
      <c r="J130" s="58" t="s">
        <v>162</v>
      </c>
      <c r="K130" s="37">
        <v>69.989999999999995</v>
      </c>
      <c r="L130" s="59"/>
      <c r="M130" s="45">
        <f t="shared" si="21"/>
        <v>0</v>
      </c>
      <c r="N130" s="25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3.25" customHeight="1" x14ac:dyDescent="0.4">
      <c r="A131" s="309">
        <v>760005</v>
      </c>
      <c r="B131" s="310" t="s">
        <v>446</v>
      </c>
      <c r="C131" s="311" t="s">
        <v>221</v>
      </c>
      <c r="D131" s="315">
        <v>25.99</v>
      </c>
      <c r="E131" s="317"/>
      <c r="F131" s="318">
        <f t="shared" si="22"/>
        <v>0</v>
      </c>
      <c r="G131" s="117"/>
      <c r="H131" s="28">
        <v>309086</v>
      </c>
      <c r="I131" s="325" t="s">
        <v>519</v>
      </c>
      <c r="J131" s="196" t="s">
        <v>48</v>
      </c>
      <c r="K131" s="37">
        <v>69.989999999999995</v>
      </c>
      <c r="L131" s="75"/>
      <c r="M131" s="33">
        <f t="shared" si="21"/>
        <v>0</v>
      </c>
      <c r="N131" s="25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3.25" customHeight="1" x14ac:dyDescent="0.4">
      <c r="A132" s="309">
        <v>760018</v>
      </c>
      <c r="B132" s="310" t="s">
        <v>446</v>
      </c>
      <c r="C132" s="311" t="s">
        <v>79</v>
      </c>
      <c r="D132" s="315">
        <v>25.99</v>
      </c>
      <c r="E132" s="317"/>
      <c r="F132" s="318">
        <f t="shared" si="22"/>
        <v>0</v>
      </c>
      <c r="G132" s="117"/>
      <c r="H132" s="28">
        <v>310006</v>
      </c>
      <c r="I132" s="325" t="s">
        <v>519</v>
      </c>
      <c r="J132" s="196" t="s">
        <v>48</v>
      </c>
      <c r="K132" s="37">
        <v>69.989999999999995</v>
      </c>
      <c r="L132" s="75"/>
      <c r="M132" s="33">
        <f t="shared" si="21"/>
        <v>0</v>
      </c>
      <c r="N132" s="25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3.25" customHeight="1" x14ac:dyDescent="0.4">
      <c r="A133" s="309">
        <v>760015</v>
      </c>
      <c r="B133" s="310" t="s">
        <v>446</v>
      </c>
      <c r="C133" s="311" t="s">
        <v>42</v>
      </c>
      <c r="D133" s="315">
        <v>25.99</v>
      </c>
      <c r="E133" s="317"/>
      <c r="F133" s="318">
        <f t="shared" si="22"/>
        <v>0</v>
      </c>
      <c r="G133" s="117"/>
      <c r="H133" s="461">
        <v>331003</v>
      </c>
      <c r="I133" s="516" t="s">
        <v>520</v>
      </c>
      <c r="J133" s="517" t="s">
        <v>48</v>
      </c>
      <c r="K133" s="481">
        <v>129.99</v>
      </c>
      <c r="L133" s="503"/>
      <c r="M133" s="460">
        <f t="shared" si="21"/>
        <v>0</v>
      </c>
      <c r="N133" s="25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3.25" customHeight="1" thickBot="1" x14ac:dyDescent="0.45">
      <c r="A134" s="579" t="s">
        <v>223</v>
      </c>
      <c r="B134" s="312" t="s">
        <v>446</v>
      </c>
      <c r="C134" s="580" t="s">
        <v>224</v>
      </c>
      <c r="D134" s="532">
        <v>25.99</v>
      </c>
      <c r="E134" s="582"/>
      <c r="F134" s="583">
        <f t="shared" si="22"/>
        <v>0</v>
      </c>
      <c r="G134" s="117"/>
      <c r="H134" s="461">
        <v>331006</v>
      </c>
      <c r="I134" s="516" t="s">
        <v>520</v>
      </c>
      <c r="J134" s="518" t="s">
        <v>222</v>
      </c>
      <c r="K134" s="481">
        <v>129.99</v>
      </c>
      <c r="L134" s="503"/>
      <c r="M134" s="460">
        <f t="shared" si="21"/>
        <v>0</v>
      </c>
      <c r="N134" s="25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3.25" customHeight="1" x14ac:dyDescent="0.4">
      <c r="A135" s="565">
        <v>740005</v>
      </c>
      <c r="B135" s="566" t="s">
        <v>447</v>
      </c>
      <c r="C135" s="567" t="s">
        <v>35</v>
      </c>
      <c r="D135" s="571">
        <v>16.989999999999998</v>
      </c>
      <c r="E135" s="572"/>
      <c r="F135" s="562">
        <f t="shared" si="22"/>
        <v>0</v>
      </c>
      <c r="G135" s="117"/>
      <c r="H135" s="372">
        <v>357010</v>
      </c>
      <c r="I135" s="713" t="s">
        <v>521</v>
      </c>
      <c r="J135" s="722" t="s">
        <v>51</v>
      </c>
      <c r="K135" s="366">
        <v>12.99</v>
      </c>
      <c r="L135" s="383"/>
      <c r="M135" s="371">
        <f t="shared" si="21"/>
        <v>0</v>
      </c>
      <c r="N135" s="25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3.25" customHeight="1" x14ac:dyDescent="0.4">
      <c r="A136" s="309">
        <v>740008</v>
      </c>
      <c r="B136" s="566" t="s">
        <v>447</v>
      </c>
      <c r="C136" s="567" t="s">
        <v>227</v>
      </c>
      <c r="D136" s="329">
        <v>16.989999999999998</v>
      </c>
      <c r="E136" s="317"/>
      <c r="F136" s="318">
        <f t="shared" si="22"/>
        <v>0</v>
      </c>
      <c r="G136" s="117"/>
      <c r="H136" s="372">
        <v>357009</v>
      </c>
      <c r="I136" s="713" t="s">
        <v>522</v>
      </c>
      <c r="J136" s="722" t="s">
        <v>225</v>
      </c>
      <c r="K136" s="366">
        <v>19.489999999999998</v>
      </c>
      <c r="L136" s="383"/>
      <c r="M136" s="371">
        <f t="shared" si="21"/>
        <v>0</v>
      </c>
      <c r="N136" s="25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4.75" customHeight="1" thickBot="1" x14ac:dyDescent="0.45">
      <c r="A137" s="568">
        <v>740009</v>
      </c>
      <c r="B137" s="566" t="s">
        <v>447</v>
      </c>
      <c r="C137" s="569" t="s">
        <v>395</v>
      </c>
      <c r="D137" s="329">
        <v>16.989999999999998</v>
      </c>
      <c r="E137" s="573"/>
      <c r="F137" s="318">
        <f t="shared" si="22"/>
        <v>0</v>
      </c>
      <c r="G137" s="117"/>
      <c r="H137" s="28">
        <v>357007</v>
      </c>
      <c r="I137" s="416" t="s">
        <v>523</v>
      </c>
      <c r="J137" s="73" t="s">
        <v>55</v>
      </c>
      <c r="K137" s="74">
        <v>49.99</v>
      </c>
      <c r="L137" s="75"/>
      <c r="M137" s="33">
        <f t="shared" si="21"/>
        <v>0</v>
      </c>
      <c r="N137" s="25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3.25" customHeight="1" thickBot="1" x14ac:dyDescent="0.45">
      <c r="A138" s="570">
        <v>740007</v>
      </c>
      <c r="B138" s="401" t="s">
        <v>447</v>
      </c>
      <c r="C138" s="556" t="s">
        <v>38</v>
      </c>
      <c r="D138" s="315">
        <v>16.989999999999998</v>
      </c>
      <c r="E138" s="316"/>
      <c r="F138" s="562">
        <f t="shared" si="22"/>
        <v>0</v>
      </c>
      <c r="G138" s="117"/>
      <c r="H138" s="453" t="s">
        <v>7</v>
      </c>
      <c r="I138" s="454" t="s">
        <v>228</v>
      </c>
      <c r="J138" s="455" t="s">
        <v>9</v>
      </c>
      <c r="K138" s="431" t="s">
        <v>10</v>
      </c>
      <c r="L138" s="427" t="s">
        <v>11</v>
      </c>
      <c r="M138" s="456" t="s">
        <v>12</v>
      </c>
      <c r="N138" s="25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1" customHeight="1" x14ac:dyDescent="0.4">
      <c r="A139" s="570">
        <v>740006</v>
      </c>
      <c r="B139" s="401" t="s">
        <v>447</v>
      </c>
      <c r="C139" s="556" t="s">
        <v>48</v>
      </c>
      <c r="D139" s="315">
        <v>16.989999999999998</v>
      </c>
      <c r="E139" s="316"/>
      <c r="F139" s="562">
        <f t="shared" si="22"/>
        <v>0</v>
      </c>
      <c r="G139" s="117"/>
      <c r="H139" s="912">
        <v>800015</v>
      </c>
      <c r="I139" s="998" t="s">
        <v>589</v>
      </c>
      <c r="J139" s="203" t="s">
        <v>528</v>
      </c>
      <c r="K139" s="913">
        <v>19.989999999999998</v>
      </c>
      <c r="L139" s="842"/>
      <c r="M139" s="818">
        <f>K139*L139</f>
        <v>0</v>
      </c>
      <c r="N139" s="25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1" customHeight="1" x14ac:dyDescent="0.4">
      <c r="A140" s="309">
        <v>308700</v>
      </c>
      <c r="B140" s="398" t="s">
        <v>447</v>
      </c>
      <c r="C140" s="556" t="s">
        <v>396</v>
      </c>
      <c r="D140" s="315">
        <v>16.989999999999998</v>
      </c>
      <c r="E140" s="317"/>
      <c r="F140" s="318">
        <f t="shared" si="22"/>
        <v>0</v>
      </c>
      <c r="G140" s="205"/>
      <c r="H140" s="817"/>
      <c r="I140" s="826"/>
      <c r="J140" s="165" t="s">
        <v>588</v>
      </c>
      <c r="K140" s="819"/>
      <c r="L140" s="819"/>
      <c r="M140" s="819"/>
      <c r="N140" s="10"/>
      <c r="O140" s="10"/>
      <c r="P140" s="10"/>
      <c r="Q140" s="10"/>
      <c r="R140" s="10"/>
      <c r="S140" s="10"/>
      <c r="T140" s="10"/>
      <c r="U140" s="23"/>
      <c r="V140" s="23"/>
      <c r="W140" s="23"/>
      <c r="X140" s="23"/>
      <c r="Y140" s="23"/>
      <c r="Z140" s="23"/>
    </row>
    <row r="141" spans="1:26" ht="21.75" customHeight="1" x14ac:dyDescent="0.4">
      <c r="A141" s="482">
        <v>740020</v>
      </c>
      <c r="B141" s="483" t="s">
        <v>448</v>
      </c>
      <c r="C141" s="484" t="s">
        <v>230</v>
      </c>
      <c r="D141" s="468">
        <v>19.989999999999998</v>
      </c>
      <c r="E141" s="485"/>
      <c r="F141" s="486">
        <f t="shared" si="22"/>
        <v>0</v>
      </c>
      <c r="G141" s="117"/>
      <c r="H141" s="838">
        <v>800018</v>
      </c>
      <c r="I141" s="839" t="s">
        <v>231</v>
      </c>
      <c r="J141" s="840" t="s">
        <v>74</v>
      </c>
      <c r="K141" s="841">
        <v>19.989999999999998</v>
      </c>
      <c r="L141" s="842"/>
      <c r="M141" s="818">
        <f>K141*L141</f>
        <v>0</v>
      </c>
      <c r="N141" s="25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3.25" customHeight="1" x14ac:dyDescent="0.4">
      <c r="A142" s="309">
        <v>752001</v>
      </c>
      <c r="B142" s="398" t="s">
        <v>449</v>
      </c>
      <c r="C142" s="311" t="s">
        <v>232</v>
      </c>
      <c r="D142" s="315">
        <v>18.989999999999998</v>
      </c>
      <c r="E142" s="317"/>
      <c r="F142" s="318">
        <f>D142*E142</f>
        <v>0</v>
      </c>
      <c r="G142" s="117"/>
      <c r="H142" s="817"/>
      <c r="I142" s="826"/>
      <c r="J142" s="828"/>
      <c r="K142" s="819"/>
      <c r="L142" s="819"/>
      <c r="M142" s="819"/>
      <c r="N142" s="25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4.75" customHeight="1" x14ac:dyDescent="0.4">
      <c r="A143" s="309">
        <v>752004</v>
      </c>
      <c r="B143" s="411" t="s">
        <v>450</v>
      </c>
      <c r="C143" s="644" t="s">
        <v>162</v>
      </c>
      <c r="D143" s="315">
        <v>18.989999999999998</v>
      </c>
      <c r="E143" s="573"/>
      <c r="F143" s="318">
        <f>D143*E143</f>
        <v>0</v>
      </c>
      <c r="G143" s="117"/>
      <c r="H143" s="898">
        <v>800021</v>
      </c>
      <c r="I143" s="910" t="s">
        <v>233</v>
      </c>
      <c r="J143" s="911"/>
      <c r="K143" s="835">
        <v>36.99</v>
      </c>
      <c r="L143" s="836"/>
      <c r="M143" s="989">
        <f>K143*L143</f>
        <v>0</v>
      </c>
      <c r="N143" s="25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4.75" customHeight="1" thickBot="1" x14ac:dyDescent="0.45">
      <c r="A144" s="645">
        <v>752011</v>
      </c>
      <c r="B144" s="646" t="s">
        <v>450</v>
      </c>
      <c r="C144" s="647" t="s">
        <v>51</v>
      </c>
      <c r="D144" s="648">
        <v>18.989999999999998</v>
      </c>
      <c r="E144" s="649"/>
      <c r="F144" s="650">
        <f t="shared" si="22"/>
        <v>0</v>
      </c>
      <c r="G144" s="117"/>
      <c r="H144" s="817"/>
      <c r="I144" s="826"/>
      <c r="J144" s="828"/>
      <c r="K144" s="823"/>
      <c r="L144" s="837"/>
      <c r="M144" s="823"/>
      <c r="N144" s="25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4.75" customHeight="1" x14ac:dyDescent="0.4">
      <c r="A145" s="527">
        <v>741005</v>
      </c>
      <c r="B145" s="302" t="s">
        <v>451</v>
      </c>
      <c r="C145" s="551" t="s">
        <v>35</v>
      </c>
      <c r="D145" s="313">
        <v>36.99</v>
      </c>
      <c r="E145" s="557"/>
      <c r="F145" s="314">
        <f t="shared" si="22"/>
        <v>0</v>
      </c>
      <c r="G145" s="117"/>
      <c r="H145" s="918" t="s">
        <v>558</v>
      </c>
      <c r="I145" s="920" t="s">
        <v>559</v>
      </c>
      <c r="J145" s="697" t="s">
        <v>560</v>
      </c>
      <c r="K145" s="922">
        <v>36.99</v>
      </c>
      <c r="L145" s="918"/>
      <c r="M145" s="820">
        <f>K145*L145</f>
        <v>0</v>
      </c>
      <c r="N145" s="25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4.75" customHeight="1" x14ac:dyDescent="0.4">
      <c r="A146" s="552">
        <v>308902</v>
      </c>
      <c r="B146" s="302" t="s">
        <v>451</v>
      </c>
      <c r="C146" s="551" t="s">
        <v>384</v>
      </c>
      <c r="D146" s="558">
        <v>36.99</v>
      </c>
      <c r="E146" s="559"/>
      <c r="F146" s="560">
        <f t="shared" si="22"/>
        <v>0</v>
      </c>
      <c r="G146" s="117"/>
      <c r="H146" s="919"/>
      <c r="I146" s="921"/>
      <c r="J146" s="698" t="s">
        <v>561</v>
      </c>
      <c r="K146" s="821"/>
      <c r="L146" s="923"/>
      <c r="M146" s="821"/>
      <c r="N146" s="25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1" customHeight="1" x14ac:dyDescent="0.4">
      <c r="A147" s="553">
        <v>308903</v>
      </c>
      <c r="B147" s="302" t="s">
        <v>451</v>
      </c>
      <c r="C147" s="554" t="s">
        <v>226</v>
      </c>
      <c r="D147" s="315">
        <v>36.99</v>
      </c>
      <c r="E147" s="561"/>
      <c r="F147" s="562">
        <f t="shared" si="22"/>
        <v>0</v>
      </c>
      <c r="G147" s="117"/>
      <c r="H147" s="838" t="s">
        <v>234</v>
      </c>
      <c r="I147" s="839" t="s">
        <v>235</v>
      </c>
      <c r="J147" s="840"/>
      <c r="K147" s="841">
        <v>24.99</v>
      </c>
      <c r="L147" s="816"/>
      <c r="M147" s="818">
        <f>K147*L147</f>
        <v>0</v>
      </c>
      <c r="N147" s="25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1" customHeight="1" x14ac:dyDescent="0.4">
      <c r="A148" s="326">
        <v>741008</v>
      </c>
      <c r="B148" s="302" t="s">
        <v>451</v>
      </c>
      <c r="C148" s="554" t="s">
        <v>227</v>
      </c>
      <c r="D148" s="329">
        <v>36.99</v>
      </c>
      <c r="E148" s="563"/>
      <c r="F148" s="318">
        <f t="shared" si="22"/>
        <v>0</v>
      </c>
      <c r="G148" s="117"/>
      <c r="H148" s="817"/>
      <c r="I148" s="826"/>
      <c r="J148" s="828"/>
      <c r="K148" s="819"/>
      <c r="L148" s="817"/>
      <c r="M148" s="819"/>
      <c r="N148" s="25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4.75" customHeight="1" x14ac:dyDescent="0.4">
      <c r="A149" s="553">
        <v>741007</v>
      </c>
      <c r="B149" s="302" t="s">
        <v>451</v>
      </c>
      <c r="C149" s="554" t="s">
        <v>38</v>
      </c>
      <c r="D149" s="315">
        <v>36.99</v>
      </c>
      <c r="E149" s="564"/>
      <c r="F149" s="562">
        <f t="shared" si="22"/>
        <v>0</v>
      </c>
      <c r="G149" s="117"/>
      <c r="H149" s="838" t="s">
        <v>236</v>
      </c>
      <c r="I149" s="839" t="s">
        <v>237</v>
      </c>
      <c r="J149" s="840" t="s">
        <v>16</v>
      </c>
      <c r="K149" s="818">
        <v>39.99</v>
      </c>
      <c r="L149" s="842"/>
      <c r="M149" s="818">
        <f>K149*L149</f>
        <v>0</v>
      </c>
      <c r="N149" s="25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1.75" customHeight="1" x14ac:dyDescent="0.4">
      <c r="A150" s="555">
        <v>741006</v>
      </c>
      <c r="B150" s="302" t="s">
        <v>451</v>
      </c>
      <c r="C150" s="554" t="s">
        <v>48</v>
      </c>
      <c r="D150" s="315">
        <v>36.99</v>
      </c>
      <c r="E150" s="564"/>
      <c r="F150" s="562">
        <f t="shared" si="22"/>
        <v>0</v>
      </c>
      <c r="G150" s="117"/>
      <c r="H150" s="817"/>
      <c r="I150" s="826"/>
      <c r="J150" s="828"/>
      <c r="K150" s="819"/>
      <c r="L150" s="819"/>
      <c r="M150" s="819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1.75" customHeight="1" x14ac:dyDescent="0.4">
      <c r="A151" s="544" t="s">
        <v>238</v>
      </c>
      <c r="B151" s="302" t="s">
        <v>451</v>
      </c>
      <c r="C151" s="556" t="s">
        <v>229</v>
      </c>
      <c r="D151" s="315">
        <v>36.99</v>
      </c>
      <c r="E151" s="330"/>
      <c r="F151" s="562">
        <f t="shared" si="22"/>
        <v>0</v>
      </c>
      <c r="G151" s="214"/>
      <c r="H151" s="855" t="s">
        <v>239</v>
      </c>
      <c r="I151" s="982" t="s">
        <v>240</v>
      </c>
      <c r="J151" s="896"/>
      <c r="K151" s="829">
        <v>45.99</v>
      </c>
      <c r="L151" s="843"/>
      <c r="M151" s="829">
        <f>K151*L151</f>
        <v>0</v>
      </c>
      <c r="N151" s="146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6.25" customHeight="1" x14ac:dyDescent="0.4">
      <c r="A152" s="519">
        <v>741020</v>
      </c>
      <c r="B152" s="520" t="s">
        <v>241</v>
      </c>
      <c r="C152" s="521" t="s">
        <v>230</v>
      </c>
      <c r="D152" s="468">
        <v>45.99</v>
      </c>
      <c r="E152" s="522"/>
      <c r="F152" s="486">
        <f t="shared" si="22"/>
        <v>0</v>
      </c>
      <c r="G152" s="117"/>
      <c r="H152" s="817"/>
      <c r="I152" s="859"/>
      <c r="J152" s="897"/>
      <c r="K152" s="819"/>
      <c r="L152" s="819"/>
      <c r="M152" s="819"/>
      <c r="N152" s="216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1.75" customHeight="1" x14ac:dyDescent="0.4">
      <c r="A153" s="544">
        <v>751001</v>
      </c>
      <c r="B153" s="302" t="s">
        <v>452</v>
      </c>
      <c r="C153" s="554" t="s">
        <v>242</v>
      </c>
      <c r="D153" s="315">
        <v>43.99</v>
      </c>
      <c r="E153" s="330"/>
      <c r="F153" s="562">
        <f t="shared" si="22"/>
        <v>0</v>
      </c>
      <c r="G153" s="117"/>
      <c r="H153" s="824" t="s">
        <v>243</v>
      </c>
      <c r="I153" s="825" t="s">
        <v>244</v>
      </c>
      <c r="J153" s="827" t="s">
        <v>16</v>
      </c>
      <c r="K153" s="822">
        <v>59.99</v>
      </c>
      <c r="L153" s="844"/>
      <c r="M153" s="830">
        <f>K153*L153</f>
        <v>0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1.75" customHeight="1" x14ac:dyDescent="0.4">
      <c r="A154" s="544">
        <v>751004</v>
      </c>
      <c r="B154" s="302" t="s">
        <v>452</v>
      </c>
      <c r="C154" s="659" t="s">
        <v>162</v>
      </c>
      <c r="D154" s="322">
        <v>43.99</v>
      </c>
      <c r="E154" s="657"/>
      <c r="F154" s="658">
        <f t="shared" si="22"/>
        <v>0</v>
      </c>
      <c r="G154" s="117"/>
      <c r="H154" s="817"/>
      <c r="I154" s="826"/>
      <c r="J154" s="828"/>
      <c r="K154" s="823"/>
      <c r="L154" s="823"/>
      <c r="M154" s="823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1.75" customHeight="1" thickBot="1" x14ac:dyDescent="0.45">
      <c r="A155" s="660">
        <v>751011</v>
      </c>
      <c r="B155" s="646" t="s">
        <v>453</v>
      </c>
      <c r="C155" s="661" t="s">
        <v>51</v>
      </c>
      <c r="D155" s="627">
        <v>43.99</v>
      </c>
      <c r="E155" s="662"/>
      <c r="F155" s="663">
        <f t="shared" si="22"/>
        <v>0</v>
      </c>
      <c r="G155" s="117"/>
      <c r="H155" s="824" t="s">
        <v>246</v>
      </c>
      <c r="I155" s="825" t="s">
        <v>247</v>
      </c>
      <c r="J155" s="827" t="s">
        <v>16</v>
      </c>
      <c r="K155" s="822">
        <v>75.989999999999995</v>
      </c>
      <c r="L155" s="844"/>
      <c r="M155" s="822">
        <f>K155*L155</f>
        <v>0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1.75" customHeight="1" x14ac:dyDescent="0.4">
      <c r="A156" s="589">
        <v>754003</v>
      </c>
      <c r="B156" s="590" t="s">
        <v>454</v>
      </c>
      <c r="C156" s="591" t="s">
        <v>245</v>
      </c>
      <c r="D156" s="595">
        <v>67.989999999999995</v>
      </c>
      <c r="E156" s="596"/>
      <c r="F156" s="597">
        <f t="shared" si="22"/>
        <v>0</v>
      </c>
      <c r="G156" s="117"/>
      <c r="H156" s="817"/>
      <c r="I156" s="845"/>
      <c r="J156" s="828"/>
      <c r="K156" s="823"/>
      <c r="L156" s="823"/>
      <c r="M156" s="823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1.75" customHeight="1" thickBot="1" x14ac:dyDescent="0.45">
      <c r="A157" s="592">
        <v>754006</v>
      </c>
      <c r="B157" s="593" t="s">
        <v>454</v>
      </c>
      <c r="C157" s="594" t="s">
        <v>184</v>
      </c>
      <c r="D157" s="598">
        <v>67.989999999999995</v>
      </c>
      <c r="E157" s="599"/>
      <c r="F157" s="600">
        <f t="shared" si="22"/>
        <v>0</v>
      </c>
      <c r="G157" s="117"/>
      <c r="H157" s="898" t="s">
        <v>250</v>
      </c>
      <c r="I157" s="846" t="s">
        <v>251</v>
      </c>
      <c r="J157" s="847"/>
      <c r="K157" s="822">
        <v>29.99</v>
      </c>
      <c r="L157" s="850"/>
      <c r="M157" s="822">
        <f>K157*L157</f>
        <v>0</v>
      </c>
      <c r="N157" s="23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3.25" customHeight="1" x14ac:dyDescent="0.4">
      <c r="A158" s="197">
        <v>309065</v>
      </c>
      <c r="B158" s="206" t="s">
        <v>248</v>
      </c>
      <c r="C158" s="207" t="s">
        <v>249</v>
      </c>
      <c r="D158" s="144">
        <v>89.99</v>
      </c>
      <c r="E158" s="208"/>
      <c r="F158" s="145">
        <f t="shared" si="22"/>
        <v>0</v>
      </c>
      <c r="G158" s="117"/>
      <c r="H158" s="899"/>
      <c r="I158" s="848"/>
      <c r="J158" s="849"/>
      <c r="K158" s="823"/>
      <c r="L158" s="823"/>
      <c r="M158" s="823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3.25" customHeight="1" x14ac:dyDescent="0.4">
      <c r="A159" s="357" t="s">
        <v>252</v>
      </c>
      <c r="B159" s="358" t="s">
        <v>455</v>
      </c>
      <c r="C159" s="359" t="s">
        <v>184</v>
      </c>
      <c r="D159" s="360">
        <v>29.99</v>
      </c>
      <c r="E159" s="361"/>
      <c r="F159" s="362">
        <f t="shared" si="22"/>
        <v>0</v>
      </c>
      <c r="G159" s="117"/>
      <c r="H159" s="824" t="s">
        <v>254</v>
      </c>
      <c r="I159" s="825" t="s">
        <v>255</v>
      </c>
      <c r="J159" s="827" t="s">
        <v>256</v>
      </c>
      <c r="K159" s="822">
        <v>105.99</v>
      </c>
      <c r="L159" s="844"/>
      <c r="M159" s="822">
        <f>K159*L159</f>
        <v>0</v>
      </c>
      <c r="N159" s="25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3.25" customHeight="1" thickBot="1" x14ac:dyDescent="0.45">
      <c r="A160" s="201">
        <v>381003</v>
      </c>
      <c r="B160" s="401" t="s">
        <v>456</v>
      </c>
      <c r="C160" s="209" t="s">
        <v>253</v>
      </c>
      <c r="D160" s="63">
        <v>19.989999999999998</v>
      </c>
      <c r="E160" s="202"/>
      <c r="F160" s="81">
        <f t="shared" si="22"/>
        <v>0</v>
      </c>
      <c r="G160" s="117"/>
      <c r="H160" s="817"/>
      <c r="I160" s="826"/>
      <c r="J160" s="828"/>
      <c r="K160" s="823"/>
      <c r="L160" s="823"/>
      <c r="M160" s="823"/>
      <c r="N160" s="25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3.25" customHeight="1" thickBot="1" x14ac:dyDescent="0.45">
      <c r="A161" s="428" t="s">
        <v>7</v>
      </c>
      <c r="B161" s="429" t="s">
        <v>257</v>
      </c>
      <c r="C161" s="430" t="s">
        <v>9</v>
      </c>
      <c r="D161" s="431" t="s">
        <v>10</v>
      </c>
      <c r="E161" s="427" t="s">
        <v>11</v>
      </c>
      <c r="F161" s="431" t="s">
        <v>12</v>
      </c>
      <c r="G161" s="117"/>
      <c r="H161" s="900" t="s">
        <v>259</v>
      </c>
      <c r="I161" s="902" t="s">
        <v>260</v>
      </c>
      <c r="J161" s="904" t="s">
        <v>256</v>
      </c>
      <c r="K161" s="829">
        <v>81.99</v>
      </c>
      <c r="L161" s="906"/>
      <c r="M161" s="829">
        <f>K161*L161</f>
        <v>0</v>
      </c>
      <c r="N161" s="25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4" customHeight="1" x14ac:dyDescent="0.4">
      <c r="A162" s="191">
        <v>360104</v>
      </c>
      <c r="B162" s="397" t="s">
        <v>258</v>
      </c>
      <c r="C162" s="210"/>
      <c r="D162" s="94">
        <v>44.99</v>
      </c>
      <c r="E162" s="178"/>
      <c r="F162" s="211">
        <f t="shared" ref="F162:F192" si="23">D162*E162</f>
        <v>0</v>
      </c>
      <c r="G162" s="117"/>
      <c r="H162" s="901"/>
      <c r="I162" s="903"/>
      <c r="J162" s="905"/>
      <c r="K162" s="886"/>
      <c r="L162" s="907"/>
      <c r="M162" s="886"/>
      <c r="N162" s="217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3.25" customHeight="1" x14ac:dyDescent="0.4">
      <c r="A163" s="407">
        <v>354302</v>
      </c>
      <c r="B163" s="408" t="s">
        <v>493</v>
      </c>
      <c r="C163" s="46" t="s">
        <v>24</v>
      </c>
      <c r="D163" s="94">
        <v>12.49</v>
      </c>
      <c r="E163" s="409"/>
      <c r="F163" s="211">
        <f t="shared" si="23"/>
        <v>0</v>
      </c>
      <c r="G163" s="117"/>
      <c r="H163" s="855" t="s">
        <v>262</v>
      </c>
      <c r="I163" s="895" t="s">
        <v>263</v>
      </c>
      <c r="J163" s="896"/>
      <c r="K163" s="829">
        <v>34.99</v>
      </c>
      <c r="L163" s="842"/>
      <c r="M163" s="829">
        <f>K163*L163</f>
        <v>0</v>
      </c>
      <c r="N163" s="23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3.25" customHeight="1" thickBot="1" x14ac:dyDescent="0.45">
      <c r="A164" s="535">
        <v>360107</v>
      </c>
      <c r="B164" s="536" t="s">
        <v>457</v>
      </c>
      <c r="C164" s="537" t="s">
        <v>181</v>
      </c>
      <c r="D164" s="538">
        <v>29.99</v>
      </c>
      <c r="E164" s="539"/>
      <c r="F164" s="540">
        <f t="shared" si="23"/>
        <v>0</v>
      </c>
      <c r="G164" s="117"/>
      <c r="H164" s="817"/>
      <c r="I164" s="859"/>
      <c r="J164" s="897"/>
      <c r="K164" s="819"/>
      <c r="L164" s="819"/>
      <c r="M164" s="886"/>
      <c r="N164" s="25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3.25" customHeight="1" x14ac:dyDescent="0.4">
      <c r="A165" s="212">
        <v>306101</v>
      </c>
      <c r="B165" s="402" t="s">
        <v>458</v>
      </c>
      <c r="C165" s="213" t="s">
        <v>261</v>
      </c>
      <c r="D165" s="55">
        <v>16.989999999999998</v>
      </c>
      <c r="E165" s="188"/>
      <c r="F165" s="57">
        <f t="shared" si="23"/>
        <v>0</v>
      </c>
      <c r="G165" s="117"/>
      <c r="H165" s="855" t="s">
        <v>264</v>
      </c>
      <c r="I165" s="882" t="s">
        <v>265</v>
      </c>
      <c r="J165" s="883"/>
      <c r="K165" s="829">
        <v>45.99</v>
      </c>
      <c r="L165" s="842"/>
      <c r="M165" s="829">
        <f>K165*L165</f>
        <v>0</v>
      </c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3.25" customHeight="1" x14ac:dyDescent="0.4">
      <c r="A166" s="191">
        <v>306106</v>
      </c>
      <c r="B166" s="397" t="s">
        <v>459</v>
      </c>
      <c r="C166" s="215" t="s">
        <v>48</v>
      </c>
      <c r="D166" s="94">
        <v>39.99</v>
      </c>
      <c r="E166" s="178"/>
      <c r="F166" s="96">
        <f t="shared" si="23"/>
        <v>0</v>
      </c>
      <c r="G166" s="117"/>
      <c r="H166" s="817"/>
      <c r="I166" s="884"/>
      <c r="J166" s="885"/>
      <c r="K166" s="819"/>
      <c r="L166" s="819"/>
      <c r="M166" s="886"/>
      <c r="N166" s="23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3.25" customHeight="1" x14ac:dyDescent="0.4">
      <c r="A167" s="194">
        <v>308064</v>
      </c>
      <c r="B167" s="325" t="s">
        <v>460</v>
      </c>
      <c r="C167" s="133" t="s">
        <v>266</v>
      </c>
      <c r="D167" s="74">
        <v>16.989999999999998</v>
      </c>
      <c r="E167" s="114" t="s">
        <v>36</v>
      </c>
      <c r="F167" s="33">
        <f t="shared" si="23"/>
        <v>0</v>
      </c>
      <c r="G167" s="117"/>
      <c r="H167" s="855" t="s">
        <v>268</v>
      </c>
      <c r="I167" s="856" t="s">
        <v>269</v>
      </c>
      <c r="J167" s="858"/>
      <c r="K167" s="829">
        <v>55.99</v>
      </c>
      <c r="L167" s="842"/>
      <c r="M167" s="829">
        <f>K167*L167</f>
        <v>0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3.25" customHeight="1" x14ac:dyDescent="0.4">
      <c r="A168" s="194">
        <v>308065</v>
      </c>
      <c r="B168" s="325" t="s">
        <v>461</v>
      </c>
      <c r="C168" s="133" t="s">
        <v>267</v>
      </c>
      <c r="D168" s="74">
        <v>16.989999999999998</v>
      </c>
      <c r="E168" s="114"/>
      <c r="F168" s="33">
        <f t="shared" si="23"/>
        <v>0</v>
      </c>
      <c r="G168" s="117"/>
      <c r="H168" s="817"/>
      <c r="I168" s="857"/>
      <c r="J168" s="859"/>
      <c r="K168" s="819"/>
      <c r="L168" s="819"/>
      <c r="M168" s="886"/>
      <c r="N168" s="23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3.25" customHeight="1" x14ac:dyDescent="0.4">
      <c r="A169" s="35">
        <v>308055</v>
      </c>
      <c r="B169" s="310" t="s">
        <v>462</v>
      </c>
      <c r="C169" s="162" t="s">
        <v>270</v>
      </c>
      <c r="D169" s="74">
        <v>16.989999999999998</v>
      </c>
      <c r="E169" s="38" t="s">
        <v>36</v>
      </c>
      <c r="F169" s="45">
        <f t="shared" si="23"/>
        <v>0</v>
      </c>
      <c r="G169" s="117"/>
      <c r="H169" s="880" t="s">
        <v>562</v>
      </c>
      <c r="I169" s="887" t="s">
        <v>581</v>
      </c>
      <c r="J169" s="888"/>
      <c r="K169" s="865">
        <v>39.99</v>
      </c>
      <c r="L169" s="870"/>
      <c r="M169" s="865">
        <f>K169*L169</f>
        <v>0</v>
      </c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3.25" customHeight="1" x14ac:dyDescent="0.4">
      <c r="A170" s="35">
        <v>308060</v>
      </c>
      <c r="B170" s="310" t="s">
        <v>463</v>
      </c>
      <c r="C170" s="162" t="s">
        <v>271</v>
      </c>
      <c r="D170" s="74">
        <v>16.989999999999998</v>
      </c>
      <c r="E170" s="38"/>
      <c r="F170" s="45">
        <f t="shared" si="23"/>
        <v>0</v>
      </c>
      <c r="G170" s="117"/>
      <c r="H170" s="881"/>
      <c r="I170" s="889"/>
      <c r="J170" s="890"/>
      <c r="K170" s="866"/>
      <c r="L170" s="866"/>
      <c r="M170" s="871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3.25" customHeight="1" x14ac:dyDescent="0.4">
      <c r="A171" s="35">
        <v>308062</v>
      </c>
      <c r="B171" s="310" t="s">
        <v>464</v>
      </c>
      <c r="C171" s="204" t="s">
        <v>226</v>
      </c>
      <c r="D171" s="74">
        <v>16.989999999999998</v>
      </c>
      <c r="E171" s="38"/>
      <c r="F171" s="45">
        <f t="shared" si="23"/>
        <v>0</v>
      </c>
      <c r="G171" s="117"/>
      <c r="H171" s="880" t="s">
        <v>563</v>
      </c>
      <c r="I171" s="891" t="s">
        <v>582</v>
      </c>
      <c r="J171" s="892"/>
      <c r="K171" s="865">
        <v>39.99</v>
      </c>
      <c r="L171" s="870"/>
      <c r="M171" s="865">
        <f>K171*L171</f>
        <v>0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3.25" customHeight="1" x14ac:dyDescent="0.4">
      <c r="A172" s="544">
        <v>753001</v>
      </c>
      <c r="B172" s="310" t="s">
        <v>465</v>
      </c>
      <c r="C172" s="554" t="s">
        <v>242</v>
      </c>
      <c r="D172" s="338">
        <v>19.989999999999998</v>
      </c>
      <c r="E172" s="492"/>
      <c r="F172" s="331">
        <f t="shared" si="23"/>
        <v>0</v>
      </c>
      <c r="G172" s="117"/>
      <c r="H172" s="881"/>
      <c r="I172" s="893"/>
      <c r="J172" s="894"/>
      <c r="K172" s="866"/>
      <c r="L172" s="866"/>
      <c r="M172" s="871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3.25" customHeight="1" x14ac:dyDescent="0.4">
      <c r="A173" s="544">
        <v>753004</v>
      </c>
      <c r="B173" s="310" t="s">
        <v>466</v>
      </c>
      <c r="C173" s="554" t="s">
        <v>162</v>
      </c>
      <c r="D173" s="338">
        <v>19.989999999999998</v>
      </c>
      <c r="E173" s="492"/>
      <c r="F173" s="331">
        <f t="shared" si="23"/>
        <v>0</v>
      </c>
      <c r="G173" s="117"/>
      <c r="H173" s="867" t="s">
        <v>564</v>
      </c>
      <c r="I173" s="874" t="s">
        <v>565</v>
      </c>
      <c r="J173" s="875"/>
      <c r="K173" s="862">
        <v>32.99</v>
      </c>
      <c r="L173" s="872"/>
      <c r="M173" s="862">
        <f>K173*L173</f>
        <v>0</v>
      </c>
      <c r="N173" s="25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3.25" customHeight="1" x14ac:dyDescent="0.4">
      <c r="A174" s="664">
        <v>753011</v>
      </c>
      <c r="B174" s="665" t="s">
        <v>466</v>
      </c>
      <c r="C174" s="666" t="s">
        <v>51</v>
      </c>
      <c r="D174" s="667">
        <v>19.989999999999998</v>
      </c>
      <c r="E174" s="668"/>
      <c r="F174" s="669">
        <f t="shared" si="23"/>
        <v>0</v>
      </c>
      <c r="G174" s="117"/>
      <c r="H174" s="868"/>
      <c r="I174" s="876"/>
      <c r="J174" s="877"/>
      <c r="K174" s="869"/>
      <c r="L174" s="869"/>
      <c r="M174" s="873"/>
      <c r="N174" s="25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3.25" customHeight="1" x14ac:dyDescent="0.4">
      <c r="A175" s="363">
        <v>309073</v>
      </c>
      <c r="B175" s="364" t="s">
        <v>272</v>
      </c>
      <c r="C175" s="365" t="s">
        <v>273</v>
      </c>
      <c r="D175" s="366">
        <v>19.989999999999998</v>
      </c>
      <c r="E175" s="367"/>
      <c r="F175" s="368">
        <f t="shared" si="23"/>
        <v>0</v>
      </c>
      <c r="G175" s="117"/>
      <c r="H175" s="860" t="s">
        <v>566</v>
      </c>
      <c r="I175" s="874" t="s">
        <v>567</v>
      </c>
      <c r="J175" s="875"/>
      <c r="K175" s="862">
        <v>32.99</v>
      </c>
      <c r="L175" s="864"/>
      <c r="M175" s="862">
        <f>K175*L175</f>
        <v>0</v>
      </c>
      <c r="N175" s="25"/>
      <c r="O175" s="10"/>
      <c r="P175" s="10"/>
      <c r="Q175" s="10"/>
      <c r="R175" s="10"/>
      <c r="S175" s="10"/>
      <c r="T175" s="10"/>
      <c r="U175" s="23"/>
      <c r="V175" s="10"/>
      <c r="W175" s="10"/>
      <c r="X175" s="10"/>
      <c r="Y175" s="10"/>
      <c r="Z175" s="10"/>
    </row>
    <row r="176" spans="1:26" ht="23.25" customHeight="1" thickBot="1" x14ac:dyDescent="0.45">
      <c r="A176" s="472">
        <v>326003</v>
      </c>
      <c r="B176" s="831" t="s">
        <v>467</v>
      </c>
      <c r="C176" s="832"/>
      <c r="D176" s="575">
        <v>29.99</v>
      </c>
      <c r="E176" s="480"/>
      <c r="F176" s="477">
        <f t="shared" si="23"/>
        <v>0</v>
      </c>
      <c r="G176" s="117"/>
      <c r="H176" s="861"/>
      <c r="I176" s="878"/>
      <c r="J176" s="879"/>
      <c r="K176" s="863"/>
      <c r="L176" s="863"/>
      <c r="M176" s="863"/>
      <c r="N176" s="25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3.25" customHeight="1" thickBot="1" x14ac:dyDescent="0.45">
      <c r="A177" s="72" t="s">
        <v>274</v>
      </c>
      <c r="B177" s="337" t="s">
        <v>468</v>
      </c>
      <c r="C177" s="130" t="s">
        <v>38</v>
      </c>
      <c r="D177" s="74">
        <v>12.99</v>
      </c>
      <c r="E177" s="114"/>
      <c r="F177" s="33">
        <f t="shared" si="23"/>
        <v>0</v>
      </c>
      <c r="G177" s="117"/>
      <c r="H177" s="449" t="s">
        <v>7</v>
      </c>
      <c r="I177" s="426" t="s">
        <v>276</v>
      </c>
      <c r="J177" s="420" t="s">
        <v>9</v>
      </c>
      <c r="K177" s="450" t="s">
        <v>10</v>
      </c>
      <c r="L177" s="451"/>
      <c r="M177" s="452" t="s">
        <v>12</v>
      </c>
      <c r="N177" s="25"/>
      <c r="O177" s="10"/>
      <c r="P177" s="10"/>
      <c r="Q177" s="10"/>
      <c r="R177" s="10"/>
      <c r="S177" s="10"/>
      <c r="T177" s="10"/>
      <c r="U177" s="23"/>
      <c r="V177" s="10"/>
      <c r="W177" s="10"/>
      <c r="X177" s="10"/>
      <c r="Y177" s="10"/>
      <c r="Z177" s="10"/>
    </row>
    <row r="178" spans="1:26" ht="21.75" customHeight="1" x14ac:dyDescent="0.4">
      <c r="A178" s="72" t="s">
        <v>275</v>
      </c>
      <c r="B178" s="337" t="s">
        <v>469</v>
      </c>
      <c r="C178" s="130" t="s">
        <v>48</v>
      </c>
      <c r="D178" s="74">
        <v>19.989999999999998</v>
      </c>
      <c r="E178" s="114"/>
      <c r="F178" s="33">
        <f t="shared" si="23"/>
        <v>0</v>
      </c>
      <c r="G178" s="117"/>
      <c r="H178" s="218" t="s">
        <v>278</v>
      </c>
      <c r="I178" s="219" t="s">
        <v>279</v>
      </c>
      <c r="J178" s="220" t="s">
        <v>216</v>
      </c>
      <c r="K178" s="221">
        <v>0.35</v>
      </c>
      <c r="L178" s="32"/>
      <c r="M178" s="33">
        <f t="shared" ref="M178:M197" si="24">K178*L178</f>
        <v>0</v>
      </c>
      <c r="N178" s="23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1.75" customHeight="1" x14ac:dyDescent="0.4">
      <c r="A179" s="544">
        <v>309092</v>
      </c>
      <c r="B179" s="310" t="s">
        <v>470</v>
      </c>
      <c r="C179" s="493" t="s">
        <v>48</v>
      </c>
      <c r="D179" s="501">
        <v>16.989999999999998</v>
      </c>
      <c r="E179" s="492"/>
      <c r="F179" s="331">
        <f t="shared" si="23"/>
        <v>0</v>
      </c>
      <c r="G179" s="117"/>
      <c r="H179" s="218" t="s">
        <v>280</v>
      </c>
      <c r="I179" s="219" t="s">
        <v>281</v>
      </c>
      <c r="J179" s="220" t="s">
        <v>55</v>
      </c>
      <c r="K179" s="221">
        <v>0.6</v>
      </c>
      <c r="L179" s="32"/>
      <c r="M179" s="33">
        <f t="shared" si="24"/>
        <v>0</v>
      </c>
      <c r="N179" s="23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3.25" customHeight="1" x14ac:dyDescent="0.4">
      <c r="A180" s="194">
        <v>309401</v>
      </c>
      <c r="B180" s="337" t="s">
        <v>471</v>
      </c>
      <c r="C180" s="130" t="s">
        <v>277</v>
      </c>
      <c r="D180" s="74">
        <v>39.99</v>
      </c>
      <c r="E180" s="114"/>
      <c r="F180" s="33">
        <f t="shared" si="23"/>
        <v>0</v>
      </c>
      <c r="G180" s="117"/>
      <c r="H180" s="223" t="s">
        <v>285</v>
      </c>
      <c r="I180" s="219" t="s">
        <v>286</v>
      </c>
      <c r="J180" s="220" t="s">
        <v>55</v>
      </c>
      <c r="K180" s="221">
        <v>0.7</v>
      </c>
      <c r="L180" s="32"/>
      <c r="M180" s="33">
        <f t="shared" si="24"/>
        <v>0</v>
      </c>
      <c r="N180" s="23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3.25" customHeight="1" x14ac:dyDescent="0.4">
      <c r="A181" s="35">
        <v>309405</v>
      </c>
      <c r="B181" s="310" t="s">
        <v>472</v>
      </c>
      <c r="C181" s="222" t="s">
        <v>16</v>
      </c>
      <c r="D181" s="37">
        <v>39.99</v>
      </c>
      <c r="E181" s="38"/>
      <c r="F181" s="45">
        <f t="shared" si="23"/>
        <v>0</v>
      </c>
      <c r="G181" s="117"/>
      <c r="H181" s="223" t="s">
        <v>288</v>
      </c>
      <c r="I181" s="219" t="s">
        <v>289</v>
      </c>
      <c r="J181" s="220" t="s">
        <v>55</v>
      </c>
      <c r="K181" s="221">
        <v>1.4</v>
      </c>
      <c r="L181" s="32"/>
      <c r="M181" s="33">
        <f t="shared" si="24"/>
        <v>0</v>
      </c>
      <c r="N181" s="23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3.25" customHeight="1" x14ac:dyDescent="0.4">
      <c r="A182" s="472">
        <v>309453</v>
      </c>
      <c r="B182" s="464" t="s">
        <v>282</v>
      </c>
      <c r="C182" s="478"/>
      <c r="D182" s="479">
        <v>109.99</v>
      </c>
      <c r="E182" s="480"/>
      <c r="F182" s="477">
        <f t="shared" si="23"/>
        <v>0</v>
      </c>
      <c r="G182" s="117"/>
      <c r="H182" s="223" t="s">
        <v>291</v>
      </c>
      <c r="I182" s="224" t="s">
        <v>292</v>
      </c>
      <c r="J182" s="220" t="s">
        <v>293</v>
      </c>
      <c r="K182" s="221">
        <v>0.7</v>
      </c>
      <c r="L182" s="32"/>
      <c r="M182" s="33">
        <f t="shared" si="24"/>
        <v>0</v>
      </c>
      <c r="N182" s="23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3.25" customHeight="1" x14ac:dyDescent="0.4">
      <c r="A183" s="544">
        <v>354051</v>
      </c>
      <c r="B183" s="310" t="s">
        <v>283</v>
      </c>
      <c r="C183" s="493" t="s">
        <v>284</v>
      </c>
      <c r="D183" s="329">
        <v>11.99</v>
      </c>
      <c r="E183" s="492"/>
      <c r="F183" s="331">
        <f t="shared" si="23"/>
        <v>0</v>
      </c>
      <c r="G183" s="117"/>
      <c r="H183" s="223" t="s">
        <v>295</v>
      </c>
      <c r="I183" s="224" t="s">
        <v>296</v>
      </c>
      <c r="J183" s="220" t="s">
        <v>293</v>
      </c>
      <c r="K183" s="221">
        <v>1.4</v>
      </c>
      <c r="L183" s="32"/>
      <c r="M183" s="33">
        <f t="shared" si="24"/>
        <v>0</v>
      </c>
      <c r="N183" s="23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6.25" customHeight="1" x14ac:dyDescent="0.4">
      <c r="A184" s="544">
        <v>354052</v>
      </c>
      <c r="B184" s="310" t="s">
        <v>287</v>
      </c>
      <c r="C184" s="493" t="s">
        <v>105</v>
      </c>
      <c r="D184" s="329">
        <v>16.989999999999998</v>
      </c>
      <c r="E184" s="492" t="s">
        <v>36</v>
      </c>
      <c r="F184" s="331">
        <f t="shared" si="23"/>
        <v>0</v>
      </c>
      <c r="G184" s="117"/>
      <c r="H184" s="218" t="s">
        <v>297</v>
      </c>
      <c r="I184" s="225" t="s">
        <v>298</v>
      </c>
      <c r="J184" s="226" t="s">
        <v>293</v>
      </c>
      <c r="K184" s="221">
        <v>1</v>
      </c>
      <c r="L184" s="227"/>
      <c r="M184" s="33">
        <f t="shared" si="24"/>
        <v>0</v>
      </c>
      <c r="N184" s="23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3.25" customHeight="1" x14ac:dyDescent="0.4">
      <c r="A185" s="544">
        <v>354053</v>
      </c>
      <c r="B185" s="310" t="s">
        <v>290</v>
      </c>
      <c r="C185" s="493" t="s">
        <v>253</v>
      </c>
      <c r="D185" s="329">
        <v>16.989999999999998</v>
      </c>
      <c r="E185" s="492"/>
      <c r="F185" s="331">
        <f t="shared" si="23"/>
        <v>0</v>
      </c>
      <c r="G185" s="117"/>
      <c r="H185" s="218" t="s">
        <v>299</v>
      </c>
      <c r="I185" s="225" t="s">
        <v>300</v>
      </c>
      <c r="J185" s="228"/>
      <c r="K185" s="221">
        <v>0.8</v>
      </c>
      <c r="L185" s="227"/>
      <c r="M185" s="33">
        <f t="shared" si="24"/>
        <v>0</v>
      </c>
      <c r="N185" s="23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3.25" customHeight="1" x14ac:dyDescent="0.4">
      <c r="A186" s="544">
        <v>354054</v>
      </c>
      <c r="B186" s="310" t="s">
        <v>290</v>
      </c>
      <c r="C186" s="493" t="s">
        <v>294</v>
      </c>
      <c r="D186" s="329">
        <v>16.989999999999998</v>
      </c>
      <c r="E186" s="492" t="s">
        <v>36</v>
      </c>
      <c r="F186" s="331">
        <f t="shared" si="23"/>
        <v>0</v>
      </c>
      <c r="G186" s="217"/>
      <c r="H186" s="218" t="s">
        <v>301</v>
      </c>
      <c r="I186" s="225" t="s">
        <v>302</v>
      </c>
      <c r="J186" s="229" t="s">
        <v>55</v>
      </c>
      <c r="K186" s="230">
        <v>1.5</v>
      </c>
      <c r="L186" s="195"/>
      <c r="M186" s="45">
        <f t="shared" si="24"/>
        <v>0</v>
      </c>
      <c r="N186" s="23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.75" customHeight="1" x14ac:dyDescent="0.4">
      <c r="A187" s="544">
        <v>354055</v>
      </c>
      <c r="B187" s="310" t="s">
        <v>290</v>
      </c>
      <c r="C187" s="493" t="s">
        <v>149</v>
      </c>
      <c r="D187" s="329">
        <v>16.989999999999998</v>
      </c>
      <c r="E187" s="492"/>
      <c r="F187" s="331">
        <f t="shared" si="23"/>
        <v>0</v>
      </c>
      <c r="G187" s="217"/>
      <c r="H187" s="218" t="s">
        <v>303</v>
      </c>
      <c r="I187" s="225" t="s">
        <v>304</v>
      </c>
      <c r="J187" s="229" t="s">
        <v>55</v>
      </c>
      <c r="K187" s="230">
        <v>1.5</v>
      </c>
      <c r="L187" s="195"/>
      <c r="M187" s="45">
        <f t="shared" si="24"/>
        <v>0</v>
      </c>
      <c r="N187" s="23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3.25" customHeight="1" x14ac:dyDescent="0.4">
      <c r="A188" s="544">
        <v>354061</v>
      </c>
      <c r="B188" s="310" t="s">
        <v>392</v>
      </c>
      <c r="C188" s="493" t="s">
        <v>284</v>
      </c>
      <c r="D188" s="329">
        <v>11.99</v>
      </c>
      <c r="E188" s="492"/>
      <c r="F188" s="331">
        <f t="shared" si="23"/>
        <v>0</v>
      </c>
      <c r="G188" s="217"/>
      <c r="H188" s="218">
        <v>403867</v>
      </c>
      <c r="I188" s="231" t="s">
        <v>305</v>
      </c>
      <c r="J188" s="229"/>
      <c r="K188" s="230">
        <v>24.99</v>
      </c>
      <c r="L188" s="195"/>
      <c r="M188" s="45">
        <f t="shared" si="24"/>
        <v>0</v>
      </c>
      <c r="N188" s="25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3.25" customHeight="1" x14ac:dyDescent="0.4">
      <c r="A189" s="544">
        <v>354062</v>
      </c>
      <c r="B189" s="310" t="s">
        <v>393</v>
      </c>
      <c r="C189" s="493" t="s">
        <v>105</v>
      </c>
      <c r="D189" s="329">
        <v>16.989999999999998</v>
      </c>
      <c r="E189" s="492"/>
      <c r="F189" s="331">
        <f t="shared" si="23"/>
        <v>0</v>
      </c>
      <c r="G189" s="217"/>
      <c r="H189" s="218">
        <v>403868</v>
      </c>
      <c r="I189" s="231" t="s">
        <v>306</v>
      </c>
      <c r="J189" s="229"/>
      <c r="K189" s="230">
        <v>24.99</v>
      </c>
      <c r="L189" s="195"/>
      <c r="M189" s="45">
        <f t="shared" si="24"/>
        <v>0</v>
      </c>
      <c r="N189" s="25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2.5" customHeight="1" x14ac:dyDescent="0.4">
      <c r="A190" s="544">
        <v>354063</v>
      </c>
      <c r="B190" s="310" t="s">
        <v>394</v>
      </c>
      <c r="C190" s="545" t="s">
        <v>253</v>
      </c>
      <c r="D190" s="329">
        <v>16.989999999999998</v>
      </c>
      <c r="E190" s="492"/>
      <c r="F190" s="331">
        <f t="shared" si="23"/>
        <v>0</v>
      </c>
      <c r="G190" s="117"/>
      <c r="H190" s="218">
        <v>600312</v>
      </c>
      <c r="I190" s="231" t="s">
        <v>308</v>
      </c>
      <c r="J190" s="229"/>
      <c r="K190" s="230">
        <v>24.99</v>
      </c>
      <c r="L190" s="195"/>
      <c r="M190" s="45">
        <f t="shared" si="24"/>
        <v>0</v>
      </c>
      <c r="N190" s="25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3.25" customHeight="1" x14ac:dyDescent="0.4">
      <c r="A191" s="546">
        <v>354064</v>
      </c>
      <c r="B191" s="310" t="s">
        <v>394</v>
      </c>
      <c r="C191" s="547" t="s">
        <v>294</v>
      </c>
      <c r="D191" s="329">
        <v>16.989999999999998</v>
      </c>
      <c r="E191" s="549"/>
      <c r="F191" s="331">
        <f t="shared" si="23"/>
        <v>0</v>
      </c>
      <c r="G191" s="117"/>
      <c r="H191" s="218">
        <v>600315</v>
      </c>
      <c r="I191" s="231" t="s">
        <v>310</v>
      </c>
      <c r="J191" s="229"/>
      <c r="K191" s="230">
        <v>24.99</v>
      </c>
      <c r="L191" s="195"/>
      <c r="M191" s="45">
        <f t="shared" si="24"/>
        <v>0</v>
      </c>
      <c r="N191" s="25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3.25" customHeight="1" thickBot="1" x14ac:dyDescent="0.45">
      <c r="A192" s="546">
        <v>354065</v>
      </c>
      <c r="B192" s="548" t="s">
        <v>393</v>
      </c>
      <c r="C192" s="547" t="s">
        <v>149</v>
      </c>
      <c r="D192" s="329">
        <v>16.989999999999998</v>
      </c>
      <c r="E192" s="549"/>
      <c r="F192" s="550">
        <f t="shared" si="23"/>
        <v>0</v>
      </c>
      <c r="G192" s="117"/>
      <c r="H192" s="218" t="s">
        <v>311</v>
      </c>
      <c r="I192" s="225" t="s">
        <v>312</v>
      </c>
      <c r="J192" s="233"/>
      <c r="K192" s="230">
        <v>5.99</v>
      </c>
      <c r="L192" s="234"/>
      <c r="M192" s="45">
        <f t="shared" si="24"/>
        <v>0</v>
      </c>
      <c r="N192" s="25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3.25" customHeight="1" x14ac:dyDescent="0.4">
      <c r="A193" s="444" t="s">
        <v>7</v>
      </c>
      <c r="B193" s="445" t="s">
        <v>307</v>
      </c>
      <c r="C193" s="446" t="s">
        <v>9</v>
      </c>
      <c r="D193" s="447" t="s">
        <v>10</v>
      </c>
      <c r="E193" s="427" t="s">
        <v>11</v>
      </c>
      <c r="F193" s="448" t="s">
        <v>12</v>
      </c>
      <c r="G193" s="117"/>
      <c r="H193" s="218" t="s">
        <v>313</v>
      </c>
      <c r="I193" s="225" t="s">
        <v>314</v>
      </c>
      <c r="J193" s="233"/>
      <c r="K193" s="230">
        <v>5.99</v>
      </c>
      <c r="L193" s="234"/>
      <c r="M193" s="45">
        <f t="shared" si="24"/>
        <v>0</v>
      </c>
      <c r="N193" s="25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3.25" customHeight="1" x14ac:dyDescent="0.4">
      <c r="A194" s="232">
        <v>309016</v>
      </c>
      <c r="B194" s="325" t="s">
        <v>473</v>
      </c>
      <c r="C194" s="30" t="s">
        <v>309</v>
      </c>
      <c r="D194" s="31">
        <v>19.989999999999998</v>
      </c>
      <c r="E194" s="32"/>
      <c r="F194" s="33">
        <f t="shared" ref="F194:F216" si="25">D194*E194</f>
        <v>0</v>
      </c>
      <c r="G194" s="117"/>
      <c r="H194" s="218" t="s">
        <v>316</v>
      </c>
      <c r="I194" s="225" t="s">
        <v>317</v>
      </c>
      <c r="J194" s="233"/>
      <c r="K194" s="230">
        <v>5.99</v>
      </c>
      <c r="L194" s="234"/>
      <c r="M194" s="45">
        <f t="shared" si="24"/>
        <v>0</v>
      </c>
      <c r="N194" s="25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3.25" customHeight="1" x14ac:dyDescent="0.4">
      <c r="A195" s="232">
        <v>309018</v>
      </c>
      <c r="B195" s="325" t="s">
        <v>473</v>
      </c>
      <c r="C195" s="30" t="s">
        <v>25</v>
      </c>
      <c r="D195" s="31">
        <v>22.99</v>
      </c>
      <c r="E195" s="32"/>
      <c r="F195" s="33">
        <f t="shared" si="25"/>
        <v>0</v>
      </c>
      <c r="G195" s="117"/>
      <c r="H195" s="218" t="s">
        <v>318</v>
      </c>
      <c r="I195" s="225" t="s">
        <v>319</v>
      </c>
      <c r="J195" s="233"/>
      <c r="K195" s="230">
        <v>5.99</v>
      </c>
      <c r="L195" s="234"/>
      <c r="M195" s="45">
        <f t="shared" si="24"/>
        <v>0</v>
      </c>
      <c r="N195" s="25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3.25" customHeight="1" x14ac:dyDescent="0.4">
      <c r="A196" s="232">
        <v>309039</v>
      </c>
      <c r="B196" s="325" t="s">
        <v>473</v>
      </c>
      <c r="C196" s="30" t="s">
        <v>23</v>
      </c>
      <c r="D196" s="31">
        <v>22.99</v>
      </c>
      <c r="E196" s="32"/>
      <c r="F196" s="33">
        <f t="shared" si="25"/>
        <v>0</v>
      </c>
      <c r="G196" s="117"/>
      <c r="H196" s="235" t="s">
        <v>320</v>
      </c>
      <c r="I196" s="236" t="s">
        <v>321</v>
      </c>
      <c r="J196" s="237"/>
      <c r="K196" s="238">
        <v>0.4</v>
      </c>
      <c r="L196" s="239"/>
      <c r="M196" s="240">
        <f t="shared" si="24"/>
        <v>0</v>
      </c>
      <c r="N196" s="25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3.25" customHeight="1" x14ac:dyDescent="0.4">
      <c r="A197" s="1030">
        <v>761006</v>
      </c>
      <c r="B197" s="1031" t="s">
        <v>473</v>
      </c>
      <c r="C197" s="653" t="s">
        <v>595</v>
      </c>
      <c r="D197" s="654">
        <v>24.99</v>
      </c>
      <c r="E197" s="1029"/>
      <c r="F197" s="656">
        <f t="shared" si="25"/>
        <v>0</v>
      </c>
      <c r="G197" s="117"/>
      <c r="H197" s="235" t="s">
        <v>324</v>
      </c>
      <c r="I197" s="241" t="s">
        <v>325</v>
      </c>
      <c r="J197" s="242"/>
      <c r="K197" s="243">
        <v>0.35</v>
      </c>
      <c r="L197" s="239"/>
      <c r="M197" s="240">
        <f t="shared" si="24"/>
        <v>0</v>
      </c>
      <c r="N197" s="25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3.25" customHeight="1" thickBot="1" x14ac:dyDescent="0.45">
      <c r="A198" s="194">
        <v>761009</v>
      </c>
      <c r="B198" s="325" t="s">
        <v>474</v>
      </c>
      <c r="C198" s="30" t="s">
        <v>315</v>
      </c>
      <c r="D198" s="31">
        <v>24.99</v>
      </c>
      <c r="E198" s="32"/>
      <c r="F198" s="33">
        <f t="shared" si="25"/>
        <v>0</v>
      </c>
      <c r="G198" s="117"/>
      <c r="H198" s="244" t="s">
        <v>328</v>
      </c>
      <c r="I198" s="245" t="s">
        <v>329</v>
      </c>
      <c r="J198" s="246"/>
      <c r="K198" s="247"/>
      <c r="L198" s="248"/>
      <c r="M198" s="249"/>
      <c r="N198" s="25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3.25" customHeight="1" thickBot="1" x14ac:dyDescent="0.45">
      <c r="A199" s="194">
        <v>308601</v>
      </c>
      <c r="B199" s="325" t="s">
        <v>475</v>
      </c>
      <c r="C199" s="30" t="s">
        <v>181</v>
      </c>
      <c r="D199" s="31">
        <v>43.99</v>
      </c>
      <c r="E199" s="32"/>
      <c r="F199" s="33">
        <f t="shared" si="25"/>
        <v>0</v>
      </c>
      <c r="G199" s="117"/>
      <c r="H199" s="92" t="s">
        <v>328</v>
      </c>
      <c r="I199" s="250" t="s">
        <v>331</v>
      </c>
      <c r="J199" s="93"/>
      <c r="K199" s="94">
        <v>39.99</v>
      </c>
      <c r="L199" s="98">
        <v>1</v>
      </c>
      <c r="M199" s="33">
        <f>K199*L199</f>
        <v>39.99</v>
      </c>
      <c r="N199" s="25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3.25" customHeight="1" thickBot="1" x14ac:dyDescent="0.45">
      <c r="A200" s="194">
        <v>309008</v>
      </c>
      <c r="B200" s="325" t="s">
        <v>475</v>
      </c>
      <c r="C200" s="30" t="s">
        <v>51</v>
      </c>
      <c r="D200" s="31">
        <v>43.99</v>
      </c>
      <c r="E200" s="32"/>
      <c r="F200" s="33">
        <f t="shared" si="25"/>
        <v>0</v>
      </c>
      <c r="G200" s="117"/>
      <c r="H200" s="251" t="s">
        <v>334</v>
      </c>
      <c r="I200" s="252"/>
      <c r="J200" s="253"/>
      <c r="K200" s="254"/>
      <c r="L200" s="255"/>
      <c r="M200" s="256"/>
      <c r="N200" s="25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3.25" customHeight="1" x14ac:dyDescent="0.4">
      <c r="A201" s="194">
        <v>308603</v>
      </c>
      <c r="B201" s="29" t="s">
        <v>322</v>
      </c>
      <c r="C201" s="30" t="s">
        <v>323</v>
      </c>
      <c r="D201" s="31">
        <v>39.99</v>
      </c>
      <c r="E201" s="32"/>
      <c r="F201" s="33">
        <f t="shared" si="25"/>
        <v>0</v>
      </c>
      <c r="G201" s="117"/>
      <c r="H201" s="257" t="s">
        <v>337</v>
      </c>
      <c r="I201" s="258"/>
      <c r="J201" s="259"/>
      <c r="K201" s="2"/>
      <c r="L201" s="260"/>
      <c r="M201" s="261">
        <f>SUM(F8:F110,F112:F217,F219:F256,M10:M77,M139:M176, M8:M8,M78:M137)/1.21</f>
        <v>0</v>
      </c>
      <c r="N201" s="25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3.25" customHeight="1" x14ac:dyDescent="0.4">
      <c r="A202" s="730">
        <v>730006</v>
      </c>
      <c r="B202" s="379" t="s">
        <v>326</v>
      </c>
      <c r="C202" s="735" t="s">
        <v>327</v>
      </c>
      <c r="D202" s="370">
        <v>44.99</v>
      </c>
      <c r="E202" s="733"/>
      <c r="F202" s="371">
        <f t="shared" si="25"/>
        <v>0</v>
      </c>
      <c r="G202" s="117"/>
      <c r="H202" s="262" t="str">
        <f>IF(M201&lt;200, "The customers discount is 0% of the total amount of the order",IF(M201&lt;1500, "The customer discount is 30% of the total amount of the order",IF(M201&lt;10000,"The customer discount is 40% of the total amount of the order","The consultant's discount is 45% of the total amount of the order")))</f>
        <v>The customers discount is 0% of the total amount of the order</v>
      </c>
      <c r="I202" s="263"/>
      <c r="J202" s="264"/>
      <c r="K202" s="265"/>
      <c r="L202" s="266"/>
      <c r="M202" s="267">
        <f>IF(M201&lt;200, M201*0,IF(M201&lt;1500, M201*0.3,IF(M201&lt;10000, M201*0.4,M201*0.45)))</f>
        <v>0</v>
      </c>
      <c r="N202" s="25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3.25" customHeight="1" x14ac:dyDescent="0.4">
      <c r="A203" s="1021">
        <v>730009</v>
      </c>
      <c r="B203" s="1022" t="s">
        <v>326</v>
      </c>
      <c r="C203" s="1023" t="s">
        <v>594</v>
      </c>
      <c r="D203" s="1024">
        <v>44.99</v>
      </c>
      <c r="E203" s="1025"/>
      <c r="F203" s="1026">
        <f t="shared" si="25"/>
        <v>0</v>
      </c>
      <c r="G203" s="117"/>
      <c r="H203" s="851" t="s">
        <v>340</v>
      </c>
      <c r="I203" s="852"/>
      <c r="J203" s="852"/>
      <c r="K203" s="268"/>
      <c r="L203" s="269"/>
      <c r="M203" s="267">
        <f>SUM(M178:M198)</f>
        <v>0</v>
      </c>
      <c r="N203" s="25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3.25" customHeight="1" thickBot="1" x14ac:dyDescent="0.45">
      <c r="A204" s="472">
        <v>308616</v>
      </c>
      <c r="B204" s="473" t="s">
        <v>535</v>
      </c>
      <c r="C204" s="474" t="s">
        <v>330</v>
      </c>
      <c r="D204" s="475">
        <v>49.99</v>
      </c>
      <c r="E204" s="476"/>
      <c r="F204" s="477">
        <f t="shared" si="25"/>
        <v>0</v>
      </c>
      <c r="G204" s="117"/>
      <c r="H204" s="262" t="s">
        <v>342</v>
      </c>
      <c r="I204" s="270"/>
      <c r="J204" s="271"/>
      <c r="K204" s="265"/>
      <c r="L204" s="266"/>
      <c r="M204" s="272">
        <f>M203+M201+SUM(M199)</f>
        <v>39.99</v>
      </c>
      <c r="N204" s="25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3.25" customHeight="1" thickBot="1" x14ac:dyDescent="0.45">
      <c r="A205" s="194">
        <v>315006</v>
      </c>
      <c r="B205" s="29" t="s">
        <v>332</v>
      </c>
      <c r="C205" s="106" t="s">
        <v>333</v>
      </c>
      <c r="D205" s="31">
        <v>69.989999999999995</v>
      </c>
      <c r="E205" s="32"/>
      <c r="F205" s="33">
        <f t="shared" si="25"/>
        <v>0</v>
      </c>
      <c r="G205" s="117"/>
      <c r="H205" s="853" t="s">
        <v>343</v>
      </c>
      <c r="I205" s="854"/>
      <c r="J205" s="273"/>
      <c r="K205" s="274"/>
      <c r="L205" s="274"/>
      <c r="M205" s="275">
        <f>M204-M202</f>
        <v>39.99</v>
      </c>
      <c r="N205" s="25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3.25" customHeight="1" x14ac:dyDescent="0.4">
      <c r="A206" s="194">
        <v>358514</v>
      </c>
      <c r="B206" s="29" t="s">
        <v>335</v>
      </c>
      <c r="C206" s="106" t="s">
        <v>336</v>
      </c>
      <c r="D206" s="31">
        <v>9.99</v>
      </c>
      <c r="E206" s="32"/>
      <c r="F206" s="33">
        <f t="shared" si="25"/>
        <v>0</v>
      </c>
      <c r="G206" s="117"/>
      <c r="H206" s="10"/>
      <c r="I206" s="10"/>
      <c r="J206" s="259"/>
      <c r="K206" s="10"/>
      <c r="L206" s="10"/>
      <c r="M206" s="10"/>
      <c r="N206" s="25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3.25" customHeight="1" x14ac:dyDescent="0.4">
      <c r="A207" s="651">
        <v>358519</v>
      </c>
      <c r="B207" s="1027" t="s">
        <v>335</v>
      </c>
      <c r="C207" s="1028" t="s">
        <v>594</v>
      </c>
      <c r="D207" s="654">
        <v>9.99</v>
      </c>
      <c r="E207" s="1029"/>
      <c r="F207" s="656">
        <f t="shared" si="25"/>
        <v>0</v>
      </c>
      <c r="G207" s="117"/>
      <c r="H207" s="276"/>
      <c r="I207" s="10"/>
      <c r="J207" s="259"/>
      <c r="K207" s="10"/>
      <c r="L207" s="10"/>
      <c r="M207" s="10"/>
      <c r="N207" s="25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3.25" customHeight="1" x14ac:dyDescent="0.4">
      <c r="A208" s="730">
        <v>309097</v>
      </c>
      <c r="B208" s="731" t="s">
        <v>476</v>
      </c>
      <c r="C208" s="732" t="s">
        <v>338</v>
      </c>
      <c r="D208" s="370">
        <v>12.99</v>
      </c>
      <c r="E208" s="733"/>
      <c r="F208" s="371">
        <f t="shared" si="25"/>
        <v>0</v>
      </c>
      <c r="G208" s="117"/>
      <c r="H208" s="137" t="s">
        <v>575</v>
      </c>
      <c r="I208" s="10"/>
      <c r="J208" s="259"/>
      <c r="K208" s="10"/>
      <c r="L208" s="10"/>
      <c r="M208" s="10"/>
      <c r="N208" s="25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3.25" customHeight="1" x14ac:dyDescent="0.4">
      <c r="A209" s="194">
        <v>309054</v>
      </c>
      <c r="B209" s="325" t="s">
        <v>477</v>
      </c>
      <c r="C209" s="30" t="s">
        <v>339</v>
      </c>
      <c r="D209" s="31">
        <v>12.99</v>
      </c>
      <c r="E209" s="32"/>
      <c r="F209" s="33">
        <f t="shared" si="25"/>
        <v>0</v>
      </c>
      <c r="G209" s="117"/>
      <c r="H209" s="277" t="s">
        <v>345</v>
      </c>
      <c r="I209" s="277"/>
      <c r="J209" s="259"/>
      <c r="K209" s="10"/>
      <c r="L209" s="10"/>
      <c r="M209" s="10"/>
      <c r="N209" s="25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3.25" customHeight="1" x14ac:dyDescent="0.4">
      <c r="A210" s="194">
        <v>309052</v>
      </c>
      <c r="B210" s="29" t="s">
        <v>341</v>
      </c>
      <c r="C210" s="30" t="s">
        <v>323</v>
      </c>
      <c r="D210" s="31">
        <v>28.99</v>
      </c>
      <c r="E210" s="32"/>
      <c r="F210" s="33">
        <f t="shared" si="25"/>
        <v>0</v>
      </c>
      <c r="G210" s="117"/>
      <c r="H210" s="278" t="s">
        <v>348</v>
      </c>
      <c r="I210" s="279"/>
      <c r="J210" s="259"/>
      <c r="K210" s="10"/>
      <c r="L210" s="10"/>
      <c r="M210" s="10"/>
      <c r="N210" s="25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3.25" customHeight="1" x14ac:dyDescent="0.4">
      <c r="A211" s="194">
        <v>309037</v>
      </c>
      <c r="B211" s="325" t="s">
        <v>478</v>
      </c>
      <c r="C211" s="30" t="s">
        <v>181</v>
      </c>
      <c r="D211" s="31">
        <v>6.99</v>
      </c>
      <c r="E211" s="32"/>
      <c r="F211" s="33">
        <f t="shared" si="25"/>
        <v>0</v>
      </c>
      <c r="G211" s="117"/>
      <c r="H211" s="280" t="s">
        <v>349</v>
      </c>
      <c r="I211" s="10"/>
      <c r="J211" s="259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3.25" customHeight="1" x14ac:dyDescent="0.4">
      <c r="A212" s="194">
        <v>309038</v>
      </c>
      <c r="B212" s="325" t="s">
        <v>478</v>
      </c>
      <c r="C212" s="30" t="s">
        <v>38</v>
      </c>
      <c r="D212" s="31">
        <v>6.99</v>
      </c>
      <c r="E212" s="32"/>
      <c r="F212" s="33">
        <f t="shared" si="25"/>
        <v>0</v>
      </c>
      <c r="G212" s="117"/>
      <c r="H212" s="117"/>
      <c r="I212" s="10"/>
      <c r="J212" s="259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3.25" customHeight="1" x14ac:dyDescent="0.4">
      <c r="A213" s="730">
        <v>357017</v>
      </c>
      <c r="B213" s="379" t="s">
        <v>479</v>
      </c>
      <c r="C213" s="734" t="s">
        <v>16</v>
      </c>
      <c r="D213" s="370">
        <v>9.99</v>
      </c>
      <c r="E213" s="733"/>
      <c r="F213" s="371">
        <f t="shared" si="25"/>
        <v>0</v>
      </c>
      <c r="G213" s="117"/>
      <c r="H213" s="10"/>
      <c r="I213" s="10"/>
      <c r="J213" s="259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3.25" customHeight="1" x14ac:dyDescent="0.4">
      <c r="A214" s="194">
        <v>403066</v>
      </c>
      <c r="B214" s="29" t="s">
        <v>344</v>
      </c>
      <c r="C214" s="30"/>
      <c r="D214" s="31">
        <v>24.99</v>
      </c>
      <c r="E214" s="32"/>
      <c r="F214" s="33">
        <f t="shared" si="25"/>
        <v>0</v>
      </c>
      <c r="G214" s="117"/>
      <c r="H214" s="281"/>
      <c r="I214" s="10"/>
      <c r="J214" s="259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3.25" customHeight="1" x14ac:dyDescent="0.4">
      <c r="A215" s="194">
        <v>300403</v>
      </c>
      <c r="B215" s="403" t="s">
        <v>480</v>
      </c>
      <c r="C215" s="30" t="s">
        <v>105</v>
      </c>
      <c r="D215" s="31">
        <v>9.99</v>
      </c>
      <c r="E215" s="32"/>
      <c r="F215" s="33">
        <f t="shared" si="25"/>
        <v>0</v>
      </c>
      <c r="G215" s="117"/>
      <c r="H215" s="10"/>
      <c r="I215" s="23"/>
      <c r="J215" s="259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3.25" customHeight="1" x14ac:dyDescent="0.4">
      <c r="A216" s="544">
        <v>357093</v>
      </c>
      <c r="B216" s="403" t="s">
        <v>346</v>
      </c>
      <c r="C216" s="328" t="s">
        <v>347</v>
      </c>
      <c r="D216" s="329">
        <v>37.99</v>
      </c>
      <c r="E216" s="330"/>
      <c r="F216" s="331">
        <f t="shared" si="25"/>
        <v>0</v>
      </c>
      <c r="G216" s="117"/>
      <c r="H216" s="10"/>
      <c r="I216" s="10"/>
      <c r="J216" s="259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3.25" customHeight="1" thickBot="1" x14ac:dyDescent="0.45">
      <c r="A217" s="326" t="s">
        <v>350</v>
      </c>
      <c r="B217" s="327" t="s">
        <v>481</v>
      </c>
      <c r="C217" s="328" t="s">
        <v>48</v>
      </c>
      <c r="D217" s="329">
        <v>31.99</v>
      </c>
      <c r="E217" s="330"/>
      <c r="F217" s="331">
        <f>E217*D217</f>
        <v>0</v>
      </c>
      <c r="G217" s="117"/>
      <c r="H217" s="10"/>
      <c r="I217" s="10"/>
      <c r="J217" s="259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3.25" customHeight="1" thickBot="1" x14ac:dyDescent="0.45">
      <c r="A218" s="444" t="s">
        <v>7</v>
      </c>
      <c r="B218" s="445" t="s">
        <v>351</v>
      </c>
      <c r="C218" s="446" t="s">
        <v>9</v>
      </c>
      <c r="D218" s="431" t="s">
        <v>10</v>
      </c>
      <c r="E218" s="427" t="s">
        <v>11</v>
      </c>
      <c r="F218" s="457" t="s">
        <v>12</v>
      </c>
      <c r="G218" s="117"/>
      <c r="H218" s="10"/>
      <c r="I218" s="10"/>
      <c r="J218" s="259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3.25" customHeight="1" x14ac:dyDescent="0.4">
      <c r="A219" s="471">
        <v>403600</v>
      </c>
      <c r="B219" s="402" t="s">
        <v>482</v>
      </c>
      <c r="C219" s="332"/>
      <c r="D219" s="313">
        <v>13.49</v>
      </c>
      <c r="E219" s="333"/>
      <c r="F219" s="314">
        <f t="shared" ref="F219:F244" si="26">D219*E219</f>
        <v>0</v>
      </c>
      <c r="G219" s="117"/>
      <c r="H219" s="10"/>
      <c r="I219" s="10"/>
      <c r="J219" s="259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3.25" customHeight="1" x14ac:dyDescent="0.4">
      <c r="A220" s="169">
        <v>600248</v>
      </c>
      <c r="B220" s="404" t="s">
        <v>483</v>
      </c>
      <c r="C220" s="282" t="s">
        <v>352</v>
      </c>
      <c r="D220" s="43">
        <v>22.99</v>
      </c>
      <c r="E220" s="283"/>
      <c r="F220" s="45">
        <f t="shared" si="26"/>
        <v>0</v>
      </c>
      <c r="G220" s="117"/>
      <c r="H220" s="10"/>
      <c r="I220" s="10"/>
      <c r="J220" s="259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3.25" customHeight="1" x14ac:dyDescent="0.4">
      <c r="A221" s="372">
        <v>403846</v>
      </c>
      <c r="B221" s="373" t="s">
        <v>353</v>
      </c>
      <c r="C221" s="369" t="s">
        <v>354</v>
      </c>
      <c r="D221" s="370">
        <v>12.99</v>
      </c>
      <c r="E221" s="374"/>
      <c r="F221" s="371">
        <f t="shared" si="26"/>
        <v>0</v>
      </c>
      <c r="G221" s="117"/>
      <c r="H221" s="10"/>
      <c r="I221" s="10"/>
      <c r="J221" s="259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3.25" customHeight="1" x14ac:dyDescent="0.4">
      <c r="A222" s="465">
        <v>403847</v>
      </c>
      <c r="B222" s="466" t="s">
        <v>353</v>
      </c>
      <c r="C222" s="467" t="s">
        <v>355</v>
      </c>
      <c r="D222" s="468">
        <v>12.99</v>
      </c>
      <c r="E222" s="469"/>
      <c r="F222" s="470">
        <f t="shared" si="26"/>
        <v>0</v>
      </c>
      <c r="G222" s="117"/>
      <c r="H222" s="10"/>
      <c r="I222" s="10"/>
      <c r="J222" s="259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3.25" customHeight="1" x14ac:dyDescent="0.4">
      <c r="A223" s="28">
        <v>403813</v>
      </c>
      <c r="B223" s="405" t="s">
        <v>484</v>
      </c>
      <c r="C223" s="113"/>
      <c r="D223" s="370">
        <v>13.99</v>
      </c>
      <c r="E223" s="374"/>
      <c r="F223" s="371">
        <f t="shared" si="26"/>
        <v>0</v>
      </c>
      <c r="G223" s="117"/>
      <c r="H223" s="10"/>
      <c r="I223" s="10"/>
      <c r="J223" s="259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3.25" customHeight="1" x14ac:dyDescent="0.4">
      <c r="A224" s="324">
        <v>403124</v>
      </c>
      <c r="B224" s="833" t="s">
        <v>485</v>
      </c>
      <c r="C224" s="834"/>
      <c r="D224" s="315">
        <v>15.49</v>
      </c>
      <c r="E224" s="114" t="s">
        <v>36</v>
      </c>
      <c r="F224" s="308">
        <f t="shared" si="26"/>
        <v>0</v>
      </c>
      <c r="G224" s="117"/>
      <c r="H224" s="10"/>
      <c r="I224" s="10"/>
      <c r="J224" s="259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3.25" customHeight="1" x14ac:dyDescent="0.4">
      <c r="A225" s="28">
        <v>403132</v>
      </c>
      <c r="B225" s="337" t="s">
        <v>486</v>
      </c>
      <c r="C225" s="113"/>
      <c r="D225" s="31">
        <v>43.99</v>
      </c>
      <c r="E225" s="74"/>
      <c r="F225" s="31">
        <f t="shared" si="26"/>
        <v>0</v>
      </c>
      <c r="G225" s="117"/>
      <c r="H225" s="10"/>
      <c r="I225" s="10"/>
      <c r="J225" s="259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3.25" customHeight="1" x14ac:dyDescent="0.4">
      <c r="A226" s="324">
        <v>403170</v>
      </c>
      <c r="B226" s="337" t="s">
        <v>487</v>
      </c>
      <c r="C226" s="335"/>
      <c r="D226" s="315">
        <v>20.99</v>
      </c>
      <c r="E226" s="528"/>
      <c r="F226" s="308">
        <f t="shared" si="26"/>
        <v>0</v>
      </c>
      <c r="G226" s="117"/>
      <c r="H226" s="10"/>
      <c r="I226" s="10"/>
      <c r="J226" s="259"/>
      <c r="K226" s="10"/>
      <c r="L226" s="10"/>
      <c r="M226" s="10"/>
      <c r="N226" s="25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3.25" customHeight="1" x14ac:dyDescent="0.4">
      <c r="A227" s="319">
        <v>403192</v>
      </c>
      <c r="B227" s="334" t="s">
        <v>356</v>
      </c>
      <c r="C227" s="335" t="s">
        <v>357</v>
      </c>
      <c r="D227" s="315">
        <v>10.99</v>
      </c>
      <c r="E227" s="336"/>
      <c r="F227" s="308">
        <f t="shared" si="26"/>
        <v>0</v>
      </c>
      <c r="G227" s="117"/>
      <c r="H227" s="10"/>
      <c r="I227" s="10"/>
      <c r="J227" s="259"/>
      <c r="K227" s="10"/>
      <c r="L227" s="10"/>
      <c r="M227" s="10"/>
      <c r="N227" s="25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3.25" customHeight="1" x14ac:dyDescent="0.4">
      <c r="A228" s="319">
        <v>403800</v>
      </c>
      <c r="B228" s="334" t="s">
        <v>358</v>
      </c>
      <c r="C228" s="335"/>
      <c r="D228" s="315">
        <v>49.99</v>
      </c>
      <c r="E228" s="336"/>
      <c r="F228" s="308">
        <f t="shared" si="26"/>
        <v>0</v>
      </c>
      <c r="G228" s="117"/>
      <c r="H228" s="10"/>
      <c r="I228" s="10"/>
      <c r="J228" s="259"/>
      <c r="K228" s="10"/>
      <c r="L228" s="10"/>
      <c r="M228" s="10"/>
      <c r="N228" s="25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3.25" customHeight="1" x14ac:dyDescent="0.4">
      <c r="A229" s="755">
        <v>403834</v>
      </c>
      <c r="B229" s="756" t="s">
        <v>359</v>
      </c>
      <c r="C229" s="757"/>
      <c r="D229" s="752">
        <v>39.99</v>
      </c>
      <c r="E229" s="753"/>
      <c r="F229" s="754">
        <f t="shared" si="26"/>
        <v>0</v>
      </c>
      <c r="G229" s="117"/>
      <c r="H229" s="10"/>
      <c r="I229" s="10"/>
      <c r="J229" s="259"/>
      <c r="K229" s="10"/>
      <c r="L229" s="10"/>
      <c r="M229" s="10"/>
      <c r="N229" s="25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3.25" customHeight="1" x14ac:dyDescent="0.4">
      <c r="A230" s="755">
        <v>403835</v>
      </c>
      <c r="B230" s="756" t="s">
        <v>360</v>
      </c>
      <c r="C230" s="757"/>
      <c r="D230" s="752">
        <v>32.99</v>
      </c>
      <c r="E230" s="753"/>
      <c r="F230" s="754">
        <f t="shared" si="26"/>
        <v>0</v>
      </c>
      <c r="G230" s="117"/>
      <c r="H230" s="10"/>
      <c r="I230" s="10"/>
      <c r="J230" s="259"/>
      <c r="K230" s="10"/>
      <c r="L230" s="10"/>
      <c r="M230" s="10"/>
      <c r="N230" s="25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3.25" customHeight="1" x14ac:dyDescent="0.4">
      <c r="A231" s="755">
        <v>403838</v>
      </c>
      <c r="B231" s="756" t="s">
        <v>361</v>
      </c>
      <c r="C231" s="757"/>
      <c r="D231" s="752">
        <v>29.99</v>
      </c>
      <c r="E231" s="753"/>
      <c r="F231" s="754">
        <f t="shared" si="26"/>
        <v>0</v>
      </c>
      <c r="G231" s="117"/>
      <c r="H231" s="10"/>
      <c r="I231" s="10"/>
      <c r="J231" s="259"/>
      <c r="K231" s="10"/>
      <c r="L231" s="10"/>
      <c r="M231" s="10"/>
      <c r="N231" s="25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3.25" customHeight="1" x14ac:dyDescent="0.4">
      <c r="A232" s="755">
        <v>403839</v>
      </c>
      <c r="B232" s="756" t="s">
        <v>362</v>
      </c>
      <c r="C232" s="757"/>
      <c r="D232" s="752">
        <v>22.99</v>
      </c>
      <c r="E232" s="753"/>
      <c r="F232" s="754">
        <f t="shared" si="26"/>
        <v>0</v>
      </c>
      <c r="G232" s="117"/>
      <c r="H232" s="10"/>
      <c r="I232" s="10"/>
      <c r="J232" s="259"/>
      <c r="K232" s="10"/>
      <c r="L232" s="10"/>
      <c r="M232" s="10"/>
      <c r="N232" s="25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3.25" customHeight="1" x14ac:dyDescent="0.4">
      <c r="A233" s="187">
        <v>403840</v>
      </c>
      <c r="B233" s="77" t="s">
        <v>363</v>
      </c>
      <c r="C233" s="113" t="s">
        <v>364</v>
      </c>
      <c r="D233" s="31">
        <v>39.99</v>
      </c>
      <c r="E233" s="284"/>
      <c r="F233" s="33">
        <f t="shared" si="26"/>
        <v>0</v>
      </c>
      <c r="G233" s="117"/>
      <c r="H233" s="10"/>
      <c r="I233" s="10"/>
      <c r="J233" s="259"/>
      <c r="K233" s="10"/>
      <c r="L233" s="10"/>
      <c r="M233" s="10"/>
      <c r="N233" s="25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3.25" customHeight="1" x14ac:dyDescent="0.4">
      <c r="A234" s="319" t="s">
        <v>385</v>
      </c>
      <c r="B234" s="334" t="s">
        <v>363</v>
      </c>
      <c r="C234" s="335" t="s">
        <v>386</v>
      </c>
      <c r="D234" s="315">
        <v>9.99</v>
      </c>
      <c r="E234" s="601"/>
      <c r="F234" s="308">
        <f t="shared" si="26"/>
        <v>0</v>
      </c>
      <c r="G234" s="117"/>
      <c r="H234" s="10"/>
      <c r="I234" s="10"/>
      <c r="J234" s="259"/>
      <c r="K234" s="10"/>
      <c r="L234" s="10"/>
      <c r="M234" s="10"/>
      <c r="N234" s="25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3.25" customHeight="1" x14ac:dyDescent="0.4">
      <c r="A235" s="187">
        <v>403842</v>
      </c>
      <c r="B235" s="77" t="s">
        <v>365</v>
      </c>
      <c r="C235" s="113"/>
      <c r="D235" s="31">
        <v>59.99</v>
      </c>
      <c r="E235" s="284"/>
      <c r="F235" s="33">
        <f t="shared" si="26"/>
        <v>0</v>
      </c>
      <c r="G235" s="117"/>
      <c r="H235" s="10"/>
      <c r="I235" s="10"/>
      <c r="J235" s="259"/>
      <c r="K235" s="10"/>
      <c r="L235" s="10"/>
      <c r="M235" s="10"/>
      <c r="N235" s="25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3.25" customHeight="1" x14ac:dyDescent="0.4">
      <c r="A236" s="187">
        <v>403843</v>
      </c>
      <c r="B236" s="77" t="s">
        <v>366</v>
      </c>
      <c r="C236" s="113"/>
      <c r="D236" s="31">
        <v>49.99</v>
      </c>
      <c r="E236" s="284"/>
      <c r="F236" s="33">
        <f t="shared" si="26"/>
        <v>0</v>
      </c>
      <c r="G236" s="117"/>
      <c r="H236" s="10"/>
      <c r="I236" s="10"/>
      <c r="J236" s="259"/>
      <c r="K236" s="10"/>
      <c r="L236" s="10"/>
      <c r="M236" s="10"/>
      <c r="N236" s="25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3.25" customHeight="1" x14ac:dyDescent="0.4">
      <c r="A237" s="701">
        <v>403849</v>
      </c>
      <c r="B237" s="699" t="s">
        <v>568</v>
      </c>
      <c r="C237" s="700" t="s">
        <v>574</v>
      </c>
      <c r="D237" s="654">
        <v>59.99</v>
      </c>
      <c r="E237" s="702"/>
      <c r="F237" s="656">
        <f t="shared" si="26"/>
        <v>0</v>
      </c>
      <c r="G237" s="117"/>
      <c r="H237" s="10"/>
      <c r="I237" s="10"/>
      <c r="J237" s="259"/>
      <c r="K237" s="10"/>
      <c r="L237" s="10"/>
      <c r="M237" s="10"/>
      <c r="N237" s="25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3.25" customHeight="1" x14ac:dyDescent="0.4">
      <c r="A238" s="701">
        <v>403862</v>
      </c>
      <c r="B238" s="699" t="s">
        <v>569</v>
      </c>
      <c r="C238" s="700" t="s">
        <v>574</v>
      </c>
      <c r="D238" s="654">
        <v>49.99</v>
      </c>
      <c r="E238" s="702"/>
      <c r="F238" s="656">
        <f t="shared" si="26"/>
        <v>0</v>
      </c>
      <c r="G238" s="117"/>
      <c r="H238" s="10"/>
      <c r="I238" s="10"/>
      <c r="J238" s="259"/>
      <c r="K238" s="10"/>
      <c r="L238" s="10"/>
      <c r="M238" s="10"/>
      <c r="N238" s="25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3.25" customHeight="1" x14ac:dyDescent="0.4">
      <c r="A239" s="701">
        <v>403864</v>
      </c>
      <c r="B239" s="699" t="s">
        <v>570</v>
      </c>
      <c r="C239" s="703"/>
      <c r="D239" s="654">
        <v>59.99</v>
      </c>
      <c r="E239" s="702"/>
      <c r="F239" s="656">
        <f t="shared" si="26"/>
        <v>0</v>
      </c>
      <c r="G239" s="117"/>
      <c r="H239" s="10"/>
      <c r="I239" s="10"/>
      <c r="J239" s="259"/>
      <c r="K239" s="10"/>
      <c r="L239" s="10"/>
      <c r="M239" s="10"/>
      <c r="N239" s="25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3.25" customHeight="1" x14ac:dyDescent="0.4">
      <c r="A240" s="701">
        <v>403861</v>
      </c>
      <c r="B240" s="699" t="s">
        <v>571</v>
      </c>
      <c r="C240" s="703"/>
      <c r="D240" s="654">
        <v>49.99</v>
      </c>
      <c r="E240" s="702"/>
      <c r="F240" s="656">
        <f t="shared" si="26"/>
        <v>0</v>
      </c>
      <c r="G240" s="117"/>
      <c r="H240" s="10"/>
      <c r="I240" s="10"/>
      <c r="J240" s="259"/>
      <c r="K240" s="10"/>
      <c r="L240" s="10"/>
      <c r="M240" s="10"/>
      <c r="N240" s="25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3.25" customHeight="1" x14ac:dyDescent="0.4">
      <c r="A241" s="701">
        <v>403858</v>
      </c>
      <c r="B241" s="699" t="s">
        <v>572</v>
      </c>
      <c r="C241" s="700" t="s">
        <v>574</v>
      </c>
      <c r="D241" s="654">
        <v>65.989999999999995</v>
      </c>
      <c r="E241" s="702"/>
      <c r="F241" s="656">
        <f t="shared" si="26"/>
        <v>0</v>
      </c>
      <c r="G241" s="117"/>
      <c r="H241" s="10"/>
      <c r="I241" s="10"/>
      <c r="J241" s="259"/>
      <c r="K241" s="10"/>
      <c r="L241" s="10"/>
      <c r="M241" s="10"/>
      <c r="N241" s="25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3.25" customHeight="1" x14ac:dyDescent="0.4">
      <c r="A242" s="701">
        <v>403863</v>
      </c>
      <c r="B242" s="699" t="s">
        <v>573</v>
      </c>
      <c r="C242" s="700" t="s">
        <v>574</v>
      </c>
      <c r="D242" s="654">
        <v>54.99</v>
      </c>
      <c r="E242" s="702"/>
      <c r="F242" s="656">
        <f t="shared" si="26"/>
        <v>0</v>
      </c>
      <c r="G242" s="117"/>
      <c r="H242" s="10"/>
      <c r="I242" s="10"/>
      <c r="J242" s="259"/>
      <c r="K242" s="10"/>
      <c r="L242" s="10"/>
      <c r="M242" s="10"/>
      <c r="N242" s="25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3.25" customHeight="1" x14ac:dyDescent="0.4">
      <c r="A243" s="187">
        <v>403864</v>
      </c>
      <c r="B243" s="77" t="s">
        <v>391</v>
      </c>
      <c r="C243" s="113"/>
      <c r="D243" s="31">
        <v>59.99</v>
      </c>
      <c r="E243" s="284"/>
      <c r="F243" s="33">
        <f t="shared" si="26"/>
        <v>0</v>
      </c>
      <c r="G243" s="117"/>
      <c r="H243" s="10"/>
      <c r="I243" s="10"/>
      <c r="J243" s="259"/>
      <c r="K243" s="10"/>
      <c r="L243" s="10"/>
      <c r="M243" s="10"/>
      <c r="N243" s="25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3.25" customHeight="1" x14ac:dyDescent="0.4">
      <c r="A244" s="187">
        <v>403861</v>
      </c>
      <c r="B244" s="77" t="s">
        <v>390</v>
      </c>
      <c r="C244" s="113"/>
      <c r="D244" s="31">
        <v>49.99</v>
      </c>
      <c r="E244" s="284"/>
      <c r="F244" s="33">
        <f t="shared" si="26"/>
        <v>0</v>
      </c>
      <c r="G244" s="117"/>
      <c r="H244" s="10"/>
      <c r="I244" s="10"/>
      <c r="J244" s="259"/>
      <c r="K244" s="10"/>
      <c r="L244" s="10"/>
      <c r="M244" s="10"/>
      <c r="N244" s="25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3.25" customHeight="1" x14ac:dyDescent="0.4">
      <c r="A245" s="755">
        <v>600313</v>
      </c>
      <c r="B245" s="756" t="s">
        <v>367</v>
      </c>
      <c r="C245" s="757"/>
      <c r="D245" s="752">
        <v>29.99</v>
      </c>
      <c r="E245" s="753"/>
      <c r="F245" s="754">
        <f t="shared" ref="F245:F257" si="27">D245*E245</f>
        <v>0</v>
      </c>
      <c r="G245" s="117"/>
      <c r="H245" s="10"/>
      <c r="I245" s="10"/>
      <c r="J245" s="259"/>
      <c r="K245" s="10"/>
      <c r="L245" s="10"/>
      <c r="M245" s="10"/>
      <c r="N245" s="25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3.25" customHeight="1" x14ac:dyDescent="0.4">
      <c r="A246" s="755">
        <v>600314</v>
      </c>
      <c r="B246" s="756" t="s">
        <v>368</v>
      </c>
      <c r="C246" s="757"/>
      <c r="D246" s="752">
        <v>19.989999999999998</v>
      </c>
      <c r="E246" s="753"/>
      <c r="F246" s="754">
        <f t="shared" si="27"/>
        <v>0</v>
      </c>
      <c r="G246" s="117"/>
      <c r="H246" s="10"/>
      <c r="I246" s="10"/>
      <c r="J246" s="259"/>
      <c r="K246" s="10"/>
      <c r="L246" s="10"/>
      <c r="M246" s="10"/>
      <c r="N246" s="25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3.25" customHeight="1" x14ac:dyDescent="0.4">
      <c r="A247" s="755">
        <v>600311</v>
      </c>
      <c r="B247" s="756" t="s">
        <v>369</v>
      </c>
      <c r="C247" s="757"/>
      <c r="D247" s="752">
        <v>32.99</v>
      </c>
      <c r="E247" s="753"/>
      <c r="F247" s="754">
        <f t="shared" si="27"/>
        <v>0</v>
      </c>
      <c r="G247" s="117"/>
      <c r="H247" s="10"/>
      <c r="I247" s="10"/>
      <c r="J247" s="259"/>
      <c r="K247" s="10"/>
      <c r="L247" s="10"/>
      <c r="M247" s="10"/>
      <c r="N247" s="25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3.25" customHeight="1" x14ac:dyDescent="0.4">
      <c r="A248" s="187">
        <v>600318</v>
      </c>
      <c r="B248" s="77" t="s">
        <v>370</v>
      </c>
      <c r="C248" s="113" t="s">
        <v>371</v>
      </c>
      <c r="D248" s="31">
        <v>25.99</v>
      </c>
      <c r="E248" s="284"/>
      <c r="F248" s="33">
        <f t="shared" si="27"/>
        <v>0</v>
      </c>
      <c r="G248" s="117"/>
      <c r="H248" s="10"/>
      <c r="I248" s="10"/>
      <c r="J248" s="259"/>
      <c r="K248" s="10"/>
      <c r="L248" s="10"/>
      <c r="M248" s="10"/>
      <c r="N248" s="25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3.25" customHeight="1" x14ac:dyDescent="0.4">
      <c r="A249" s="461" t="s">
        <v>372</v>
      </c>
      <c r="B249" s="462" t="s">
        <v>373</v>
      </c>
      <c r="C249" s="463" t="s">
        <v>374</v>
      </c>
      <c r="D249" s="458">
        <v>25.99</v>
      </c>
      <c r="E249" s="459"/>
      <c r="F249" s="460">
        <f t="shared" si="27"/>
        <v>0</v>
      </c>
      <c r="G249" s="117"/>
      <c r="H249" s="10"/>
      <c r="I249" s="10"/>
      <c r="J249" s="259"/>
      <c r="K249" s="10"/>
      <c r="L249" s="10"/>
      <c r="M249" s="10"/>
      <c r="N249" s="25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3.25" customHeight="1" x14ac:dyDescent="0.4">
      <c r="A250" s="758">
        <v>600316</v>
      </c>
      <c r="B250" s="759" t="s">
        <v>375</v>
      </c>
      <c r="C250" s="760"/>
      <c r="D250" s="761">
        <v>29.99</v>
      </c>
      <c r="E250" s="762"/>
      <c r="F250" s="763">
        <f t="shared" si="27"/>
        <v>0</v>
      </c>
      <c r="G250" s="117"/>
      <c r="H250" s="10"/>
      <c r="I250" s="10"/>
      <c r="J250" s="259"/>
      <c r="K250" s="10"/>
      <c r="L250" s="10"/>
      <c r="M250" s="10"/>
      <c r="N250" s="25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3.25" customHeight="1" x14ac:dyDescent="0.4">
      <c r="A251" s="764">
        <v>600317</v>
      </c>
      <c r="B251" s="759" t="s">
        <v>388</v>
      </c>
      <c r="C251" s="760"/>
      <c r="D251" s="761">
        <v>21.99</v>
      </c>
      <c r="E251" s="762"/>
      <c r="F251" s="763">
        <f t="shared" si="27"/>
        <v>0</v>
      </c>
      <c r="G251" s="117"/>
      <c r="H251" s="10"/>
      <c r="I251" s="10"/>
      <c r="J251" s="259"/>
      <c r="K251" s="10"/>
      <c r="L251" s="10"/>
      <c r="M251" s="10"/>
      <c r="N251" s="25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3.25" customHeight="1" x14ac:dyDescent="0.4">
      <c r="A252" s="602">
        <v>403826</v>
      </c>
      <c r="B252" s="406" t="s">
        <v>488</v>
      </c>
      <c r="C252" s="603"/>
      <c r="D252" s="315">
        <v>26.99</v>
      </c>
      <c r="E252" s="539"/>
      <c r="F252" s="308">
        <f t="shared" si="27"/>
        <v>0</v>
      </c>
      <c r="G252" s="117"/>
      <c r="H252" s="10"/>
      <c r="I252" s="10"/>
      <c r="J252" s="259"/>
      <c r="K252" s="10"/>
      <c r="L252" s="10"/>
      <c r="M252" s="10"/>
      <c r="N252" s="25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3.25" customHeight="1" x14ac:dyDescent="0.4">
      <c r="A253" s="602">
        <v>403827</v>
      </c>
      <c r="B253" s="406" t="s">
        <v>489</v>
      </c>
      <c r="C253" s="603"/>
      <c r="D253" s="315">
        <v>26.99</v>
      </c>
      <c r="E253" s="539"/>
      <c r="F253" s="308">
        <f t="shared" si="27"/>
        <v>0</v>
      </c>
      <c r="G253" s="117"/>
      <c r="H253" s="10"/>
      <c r="I253" s="10"/>
      <c r="J253" s="259"/>
      <c r="K253" s="10"/>
      <c r="L253" s="10"/>
      <c r="M253" s="10"/>
      <c r="N253" s="25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3.25" customHeight="1" x14ac:dyDescent="0.4">
      <c r="A254" s="92">
        <v>403081</v>
      </c>
      <c r="B254" s="406" t="s">
        <v>490</v>
      </c>
      <c r="C254" s="285"/>
      <c r="D254" s="31">
        <v>59.99</v>
      </c>
      <c r="E254" s="178"/>
      <c r="F254" s="33">
        <f t="shared" si="27"/>
        <v>0</v>
      </c>
      <c r="G254" s="117"/>
      <c r="H254" s="10"/>
      <c r="I254" s="10"/>
      <c r="J254" s="259"/>
      <c r="K254" s="10"/>
      <c r="L254" s="10"/>
      <c r="M254" s="10"/>
      <c r="N254" s="25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3.25" customHeight="1" x14ac:dyDescent="0.4">
      <c r="A255" s="28">
        <v>403086</v>
      </c>
      <c r="B255" s="337" t="s">
        <v>491</v>
      </c>
      <c r="C255" s="113"/>
      <c r="D255" s="31">
        <v>59.99</v>
      </c>
      <c r="E255" s="114"/>
      <c r="F255" s="33">
        <f t="shared" si="27"/>
        <v>0</v>
      </c>
      <c r="G255" s="117"/>
      <c r="H255" s="10"/>
      <c r="I255" s="10"/>
      <c r="J255" s="259"/>
      <c r="K255" s="10"/>
      <c r="L255" s="10"/>
      <c r="M255" s="10"/>
      <c r="N255" s="25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3.25" customHeight="1" x14ac:dyDescent="0.4">
      <c r="A256" s="28">
        <v>403091</v>
      </c>
      <c r="B256" s="337" t="s">
        <v>492</v>
      </c>
      <c r="C256" s="113"/>
      <c r="D256" s="31">
        <v>59.99</v>
      </c>
      <c r="E256" s="114"/>
      <c r="F256" s="33">
        <f t="shared" si="27"/>
        <v>0</v>
      </c>
      <c r="G256" s="117"/>
      <c r="H256" s="10"/>
      <c r="I256" s="10"/>
      <c r="J256" s="259"/>
      <c r="K256" s="10"/>
      <c r="L256" s="10"/>
      <c r="M256" s="10"/>
      <c r="N256" s="25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3.25" customHeight="1" thickBot="1" x14ac:dyDescent="0.45">
      <c r="A257" s="49">
        <v>403096</v>
      </c>
      <c r="B257" s="286" t="s">
        <v>376</v>
      </c>
      <c r="C257" s="287"/>
      <c r="D257" s="50">
        <v>28.99</v>
      </c>
      <c r="E257" s="288"/>
      <c r="F257" s="51">
        <f t="shared" si="27"/>
        <v>0</v>
      </c>
      <c r="G257" s="117"/>
      <c r="H257" s="10"/>
      <c r="I257" s="10"/>
      <c r="J257" s="259"/>
      <c r="K257" s="10"/>
      <c r="L257" s="10"/>
      <c r="M257" s="10"/>
      <c r="N257" s="25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3.25" customHeight="1" x14ac:dyDescent="0.4">
      <c r="A258" s="1"/>
      <c r="B258" s="10"/>
      <c r="C258" s="289"/>
      <c r="D258" s="10"/>
      <c r="E258" s="290"/>
      <c r="F258" s="10"/>
      <c r="G258" s="117"/>
      <c r="H258" s="10"/>
      <c r="I258" s="10"/>
      <c r="J258" s="259"/>
      <c r="K258" s="10"/>
      <c r="L258" s="10"/>
      <c r="M258" s="10"/>
      <c r="N258" s="25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3.25" customHeight="1" x14ac:dyDescent="0.4">
      <c r="A259" s="1"/>
      <c r="B259" s="10"/>
      <c r="C259" s="289"/>
      <c r="D259" s="10"/>
      <c r="E259" s="290"/>
      <c r="F259" s="10"/>
      <c r="G259" s="117"/>
      <c r="H259" s="10"/>
      <c r="I259" s="10"/>
      <c r="J259" s="259"/>
      <c r="K259" s="10"/>
      <c r="L259" s="10"/>
      <c r="M259" s="10"/>
      <c r="N259" s="25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3.25" customHeight="1" x14ac:dyDescent="0.4">
      <c r="A260" s="1"/>
      <c r="B260" s="10"/>
      <c r="C260" s="289"/>
      <c r="D260" s="10"/>
      <c r="E260" s="290"/>
      <c r="F260" s="10"/>
      <c r="G260" s="117"/>
      <c r="H260" s="10"/>
      <c r="I260" s="10"/>
      <c r="J260" s="259"/>
      <c r="K260" s="10"/>
      <c r="L260" s="10"/>
      <c r="M260" s="10"/>
      <c r="N260" s="25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3.25" customHeight="1" x14ac:dyDescent="0.4">
      <c r="A261" s="1"/>
      <c r="B261" s="10"/>
      <c r="C261" s="289"/>
      <c r="D261" s="10"/>
      <c r="E261" s="290"/>
      <c r="F261" s="10"/>
      <c r="G261" s="117"/>
      <c r="H261" s="10"/>
      <c r="I261" s="10"/>
      <c r="J261" s="259"/>
      <c r="K261" s="10"/>
      <c r="L261" s="10"/>
      <c r="M261" s="10"/>
      <c r="N261" s="25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3.25" customHeight="1" x14ac:dyDescent="0.4">
      <c r="A262" s="1"/>
      <c r="B262" s="10"/>
      <c r="C262" s="289"/>
      <c r="D262" s="10"/>
      <c r="E262" s="290"/>
      <c r="F262" s="10"/>
      <c r="G262" s="117"/>
      <c r="H262" s="10"/>
      <c r="I262" s="10"/>
      <c r="J262" s="259"/>
      <c r="K262" s="10"/>
      <c r="L262" s="10"/>
      <c r="M262" s="10"/>
      <c r="N262" s="25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3.25" customHeight="1" x14ac:dyDescent="0.4">
      <c r="A263" s="1"/>
      <c r="B263" s="10"/>
      <c r="C263" s="289"/>
      <c r="D263" s="10"/>
      <c r="E263" s="290"/>
      <c r="F263" s="10"/>
      <c r="G263" s="117"/>
      <c r="H263" s="10"/>
      <c r="I263" s="10"/>
      <c r="J263" s="259"/>
      <c r="K263" s="10"/>
      <c r="L263" s="10"/>
      <c r="M263" s="10"/>
      <c r="N263" s="25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3.25" customHeight="1" x14ac:dyDescent="0.4">
      <c r="A264" s="1"/>
      <c r="B264" s="10"/>
      <c r="C264" s="289"/>
      <c r="D264" s="10"/>
      <c r="E264" s="290"/>
      <c r="F264" s="10"/>
      <c r="G264" s="117"/>
      <c r="H264" s="10"/>
      <c r="I264" s="10"/>
      <c r="J264" s="259"/>
      <c r="K264" s="10"/>
      <c r="L264" s="10"/>
      <c r="M264" s="10"/>
      <c r="N264" s="25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3.25" customHeight="1" x14ac:dyDescent="0.4">
      <c r="A265" s="1"/>
      <c r="B265" s="10"/>
      <c r="C265" s="289"/>
      <c r="D265" s="10"/>
      <c r="E265" s="290"/>
      <c r="F265" s="10"/>
      <c r="G265" s="117"/>
      <c r="H265" s="10"/>
      <c r="I265" s="10"/>
      <c r="J265" s="259"/>
      <c r="K265" s="10"/>
      <c r="L265" s="10"/>
      <c r="M265" s="10"/>
      <c r="N265" s="25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3.25" customHeight="1" x14ac:dyDescent="0.4">
      <c r="A266" s="1"/>
      <c r="B266" s="10"/>
      <c r="C266" s="289"/>
      <c r="D266" s="10"/>
      <c r="E266" s="290"/>
      <c r="F266" s="10"/>
      <c r="G266" s="117"/>
      <c r="H266" s="10"/>
      <c r="I266" s="10"/>
      <c r="J266" s="259"/>
      <c r="K266" s="10"/>
      <c r="L266" s="10"/>
      <c r="M266" s="10"/>
      <c r="N266" s="25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3.25" customHeight="1" x14ac:dyDescent="0.4">
      <c r="A267" s="1"/>
      <c r="B267" s="10"/>
      <c r="C267" s="289"/>
      <c r="D267" s="10"/>
      <c r="E267" s="290"/>
      <c r="F267" s="10"/>
      <c r="G267" s="117"/>
      <c r="H267" s="10"/>
      <c r="I267" s="10"/>
      <c r="J267" s="259"/>
      <c r="K267" s="10"/>
      <c r="L267" s="10"/>
      <c r="M267" s="10"/>
      <c r="N267" s="25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3.25" customHeight="1" x14ac:dyDescent="0.4">
      <c r="A268" s="1"/>
      <c r="B268" s="10"/>
      <c r="C268" s="289"/>
      <c r="D268" s="10"/>
      <c r="E268" s="290"/>
      <c r="F268" s="10"/>
      <c r="G268" s="117"/>
      <c r="H268" s="10"/>
      <c r="I268" s="10"/>
      <c r="J268" s="259"/>
      <c r="K268" s="10"/>
      <c r="L268" s="10"/>
      <c r="M268" s="10"/>
      <c r="N268" s="25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3.25" customHeight="1" x14ac:dyDescent="0.4">
      <c r="A269" s="1"/>
      <c r="B269" s="10"/>
      <c r="C269" s="289"/>
      <c r="D269" s="10"/>
      <c r="E269" s="290"/>
      <c r="F269" s="10"/>
      <c r="G269" s="117"/>
      <c r="H269" s="10"/>
      <c r="I269" s="10"/>
      <c r="J269" s="259"/>
      <c r="K269" s="10"/>
      <c r="L269" s="10"/>
      <c r="M269" s="10"/>
      <c r="N269" s="25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3.25" customHeight="1" x14ac:dyDescent="0.4">
      <c r="A270" s="1"/>
      <c r="B270" s="10"/>
      <c r="C270" s="289"/>
      <c r="D270" s="10"/>
      <c r="E270" s="290"/>
      <c r="F270" s="10"/>
      <c r="G270" s="117"/>
      <c r="H270" s="10"/>
      <c r="I270" s="10"/>
      <c r="J270" s="259"/>
      <c r="K270" s="10"/>
      <c r="L270" s="10"/>
      <c r="M270" s="10"/>
      <c r="N270" s="25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3.25" customHeight="1" x14ac:dyDescent="0.4">
      <c r="A271" s="1"/>
      <c r="B271" s="10"/>
      <c r="C271" s="289"/>
      <c r="D271" s="10"/>
      <c r="E271" s="290"/>
      <c r="F271" s="10"/>
      <c r="G271" s="117"/>
      <c r="H271" s="10"/>
      <c r="I271" s="10"/>
      <c r="J271" s="259"/>
      <c r="K271" s="10"/>
      <c r="L271" s="10"/>
      <c r="M271" s="10"/>
      <c r="N271" s="25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3.25" customHeight="1" x14ac:dyDescent="0.4">
      <c r="A272" s="1"/>
      <c r="B272" s="10"/>
      <c r="C272" s="289"/>
      <c r="D272" s="10"/>
      <c r="E272" s="290"/>
      <c r="F272" s="10"/>
      <c r="G272" s="117"/>
      <c r="H272" s="10"/>
      <c r="I272" s="10"/>
      <c r="J272" s="259"/>
      <c r="K272" s="10"/>
      <c r="L272" s="10"/>
      <c r="M272" s="10"/>
      <c r="N272" s="25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3.25" customHeight="1" x14ac:dyDescent="0.4">
      <c r="A273" s="1"/>
      <c r="B273" s="10"/>
      <c r="C273" s="289"/>
      <c r="D273" s="10"/>
      <c r="E273" s="290"/>
      <c r="F273" s="25"/>
      <c r="G273" s="117"/>
      <c r="H273" s="10"/>
      <c r="I273" s="10"/>
      <c r="J273" s="259"/>
      <c r="K273" s="10"/>
      <c r="L273" s="10"/>
      <c r="M273" s="10"/>
      <c r="N273" s="25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3.25" customHeight="1" x14ac:dyDescent="0.4">
      <c r="A274" s="10"/>
      <c r="B274" s="277"/>
      <c r="C274" s="291"/>
      <c r="D274" s="10"/>
      <c r="E274" s="290"/>
      <c r="F274" s="25"/>
      <c r="G274" s="117"/>
      <c r="H274" s="10"/>
      <c r="I274" s="10"/>
      <c r="J274" s="259"/>
      <c r="K274" s="10"/>
      <c r="L274" s="10"/>
      <c r="M274" s="10"/>
      <c r="N274" s="25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3.25" customHeight="1" x14ac:dyDescent="0.4">
      <c r="A275" s="10"/>
      <c r="B275" s="277"/>
      <c r="C275" s="291"/>
      <c r="D275" s="10"/>
      <c r="E275" s="290"/>
      <c r="F275" s="10"/>
      <c r="G275" s="117"/>
      <c r="H275" s="10"/>
      <c r="I275" s="10"/>
      <c r="J275" s="259"/>
      <c r="K275" s="10"/>
      <c r="L275" s="10"/>
      <c r="M275" s="10"/>
      <c r="N275" s="25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3.25" customHeight="1" x14ac:dyDescent="0.4">
      <c r="A276" s="1"/>
      <c r="B276" s="10"/>
      <c r="C276" s="289"/>
      <c r="D276" s="10"/>
      <c r="E276" s="290"/>
      <c r="F276" s="10"/>
      <c r="G276" s="117"/>
      <c r="H276" s="10"/>
      <c r="I276" s="10"/>
      <c r="J276" s="259"/>
      <c r="K276" s="10"/>
      <c r="L276" s="10"/>
      <c r="M276" s="10"/>
      <c r="N276" s="25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3.25" customHeight="1" x14ac:dyDescent="0.4">
      <c r="A277" s="1"/>
      <c r="B277" s="10"/>
      <c r="C277" s="289"/>
      <c r="D277" s="10"/>
      <c r="E277" s="290"/>
      <c r="F277" s="10"/>
      <c r="G277" s="117"/>
      <c r="H277" s="10"/>
      <c r="I277" s="10"/>
      <c r="J277" s="259"/>
      <c r="K277" s="10"/>
      <c r="L277" s="10"/>
      <c r="M277" s="10"/>
      <c r="N277" s="25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3.25" customHeight="1" x14ac:dyDescent="0.4">
      <c r="A278" s="1"/>
      <c r="B278" s="10"/>
      <c r="C278" s="289"/>
      <c r="D278" s="10"/>
      <c r="E278" s="290"/>
      <c r="F278" s="10"/>
      <c r="G278" s="117"/>
      <c r="H278" s="10"/>
      <c r="I278" s="10"/>
      <c r="J278" s="259"/>
      <c r="K278" s="10"/>
      <c r="L278" s="10"/>
      <c r="M278" s="10"/>
      <c r="N278" s="25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3.25" customHeight="1" x14ac:dyDescent="0.4">
      <c r="A279" s="1"/>
      <c r="B279" s="10"/>
      <c r="C279" s="289"/>
      <c r="D279" s="10"/>
      <c r="E279" s="290"/>
      <c r="F279" s="10"/>
      <c r="G279" s="117"/>
      <c r="H279" s="10"/>
      <c r="I279" s="10"/>
      <c r="J279" s="259"/>
      <c r="K279" s="10"/>
      <c r="L279" s="10"/>
      <c r="M279" s="10"/>
      <c r="N279" s="25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3.25" customHeight="1" x14ac:dyDescent="0.4">
      <c r="A280" s="1"/>
      <c r="B280" s="10"/>
      <c r="C280" s="289"/>
      <c r="D280" s="10"/>
      <c r="E280" s="290"/>
      <c r="F280" s="10"/>
      <c r="G280" s="117"/>
      <c r="H280" s="10"/>
      <c r="I280" s="10"/>
      <c r="J280" s="259"/>
      <c r="K280" s="10"/>
      <c r="L280" s="10"/>
      <c r="M280" s="10"/>
      <c r="N280" s="25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3.25" customHeight="1" x14ac:dyDescent="0.4">
      <c r="A281" s="1"/>
      <c r="B281" s="10"/>
      <c r="C281" s="289"/>
      <c r="D281" s="10"/>
      <c r="E281" s="290"/>
      <c r="F281" s="10"/>
      <c r="G281" s="117"/>
      <c r="H281" s="10"/>
      <c r="I281" s="10"/>
      <c r="J281" s="259"/>
      <c r="K281" s="10"/>
      <c r="L281" s="10"/>
      <c r="M281" s="10"/>
      <c r="N281" s="25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3.25" customHeight="1" x14ac:dyDescent="0.4">
      <c r="A282" s="1"/>
      <c r="B282" s="10"/>
      <c r="C282" s="289"/>
      <c r="D282" s="10"/>
      <c r="E282" s="290"/>
      <c r="F282" s="10"/>
      <c r="G282" s="117"/>
      <c r="H282" s="10"/>
      <c r="I282" s="10"/>
      <c r="J282" s="259"/>
      <c r="K282" s="10"/>
      <c r="L282" s="10"/>
      <c r="M282" s="10"/>
      <c r="N282" s="25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3.25" customHeight="1" x14ac:dyDescent="0.4">
      <c r="A283" s="1"/>
      <c r="B283" s="10"/>
      <c r="C283" s="289"/>
      <c r="D283" s="10"/>
      <c r="E283" s="290"/>
      <c r="F283" s="25"/>
      <c r="G283" s="117"/>
      <c r="H283" s="10"/>
      <c r="I283" s="10"/>
      <c r="J283" s="259"/>
      <c r="K283" s="10"/>
      <c r="L283" s="10"/>
      <c r="M283" s="10"/>
      <c r="N283" s="25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3.25" customHeight="1" x14ac:dyDescent="0.4">
      <c r="A284" s="10"/>
      <c r="B284" s="10"/>
      <c r="C284" s="291"/>
      <c r="D284" s="10"/>
      <c r="E284" s="290"/>
      <c r="F284" s="25"/>
      <c r="G284" s="117"/>
      <c r="H284" s="10"/>
      <c r="I284" s="10"/>
      <c r="J284" s="259"/>
      <c r="K284" s="10"/>
      <c r="L284" s="10"/>
      <c r="M284" s="10"/>
      <c r="N284" s="25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3.25" customHeight="1" x14ac:dyDescent="0.4">
      <c r="A285" s="10"/>
      <c r="B285" s="10"/>
      <c r="C285" s="291"/>
      <c r="D285" s="10"/>
      <c r="E285" s="290"/>
      <c r="F285" s="25"/>
      <c r="G285" s="117"/>
      <c r="H285" s="10"/>
      <c r="I285" s="10"/>
      <c r="J285" s="259"/>
      <c r="K285" s="10"/>
      <c r="L285" s="10"/>
      <c r="M285" s="10"/>
      <c r="N285" s="25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3.25" customHeight="1" x14ac:dyDescent="0.4">
      <c r="A286" s="10"/>
      <c r="B286" s="10"/>
      <c r="C286" s="291"/>
      <c r="D286" s="10"/>
      <c r="E286" s="290"/>
      <c r="F286" s="25"/>
      <c r="G286" s="117"/>
      <c r="H286" s="10"/>
      <c r="I286" s="10"/>
      <c r="J286" s="259"/>
      <c r="K286" s="10"/>
      <c r="L286" s="10"/>
      <c r="M286" s="10"/>
      <c r="N286" s="25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3.25" customHeight="1" x14ac:dyDescent="0.4">
      <c r="A287" s="10"/>
      <c r="B287" s="10"/>
      <c r="C287" s="291"/>
      <c r="D287" s="10"/>
      <c r="E287" s="290"/>
      <c r="F287" s="25"/>
      <c r="G287" s="117"/>
      <c r="H287" s="10"/>
      <c r="I287" s="10"/>
      <c r="J287" s="259"/>
      <c r="K287" s="10"/>
      <c r="L287" s="10"/>
      <c r="M287" s="10"/>
      <c r="N287" s="25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3.25" customHeight="1" x14ac:dyDescent="0.4">
      <c r="A288" s="10"/>
      <c r="B288" s="10"/>
      <c r="C288" s="291"/>
      <c r="D288" s="10"/>
      <c r="E288" s="290"/>
      <c r="F288" s="25"/>
      <c r="G288" s="117"/>
      <c r="H288" s="10"/>
      <c r="I288" s="10"/>
      <c r="J288" s="259"/>
      <c r="K288" s="10"/>
      <c r="L288" s="10"/>
      <c r="M288" s="10"/>
      <c r="N288" s="25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3.25" customHeight="1" x14ac:dyDescent="0.4">
      <c r="A289" s="10"/>
      <c r="B289" s="10"/>
      <c r="C289" s="291"/>
      <c r="D289" s="10"/>
      <c r="E289" s="290"/>
      <c r="F289" s="25"/>
      <c r="G289" s="117"/>
      <c r="H289" s="10"/>
      <c r="I289" s="10"/>
      <c r="J289" s="259"/>
      <c r="K289" s="10"/>
      <c r="L289" s="10"/>
      <c r="M289" s="10"/>
      <c r="N289" s="25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3.25" customHeight="1" x14ac:dyDescent="0.4">
      <c r="A290" s="10"/>
      <c r="B290" s="10"/>
      <c r="C290" s="291"/>
      <c r="D290" s="10"/>
      <c r="E290" s="290"/>
      <c r="F290" s="25"/>
      <c r="G290" s="117"/>
      <c r="H290" s="10"/>
      <c r="I290" s="10"/>
      <c r="J290" s="259"/>
      <c r="K290" s="10"/>
      <c r="L290" s="10"/>
      <c r="M290" s="10"/>
      <c r="N290" s="25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3.25" customHeight="1" x14ac:dyDescent="0.4">
      <c r="A291" s="10"/>
      <c r="B291" s="10"/>
      <c r="C291" s="291"/>
      <c r="D291" s="10"/>
      <c r="E291" s="290"/>
      <c r="F291" s="25"/>
      <c r="G291" s="117"/>
      <c r="H291" s="10"/>
      <c r="I291" s="10"/>
      <c r="J291" s="259"/>
      <c r="K291" s="10"/>
      <c r="L291" s="10"/>
      <c r="M291" s="10"/>
      <c r="N291" s="25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3.25" customHeight="1" x14ac:dyDescent="0.4">
      <c r="A292" s="10"/>
      <c r="B292" s="10"/>
      <c r="C292" s="291"/>
      <c r="D292" s="10"/>
      <c r="E292" s="290"/>
      <c r="F292" s="25"/>
      <c r="G292" s="117"/>
      <c r="H292" s="10"/>
      <c r="I292" s="10"/>
      <c r="J292" s="259"/>
      <c r="K292" s="10"/>
      <c r="L292" s="10"/>
      <c r="M292" s="10"/>
      <c r="N292" s="25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3.25" customHeight="1" x14ac:dyDescent="0.4">
      <c r="A293" s="10"/>
      <c r="B293" s="10"/>
      <c r="C293" s="291"/>
      <c r="D293" s="10"/>
      <c r="E293" s="290"/>
      <c r="F293" s="25"/>
      <c r="G293" s="117"/>
      <c r="H293" s="10"/>
      <c r="I293" s="10"/>
      <c r="J293" s="259"/>
      <c r="K293" s="10"/>
      <c r="L293" s="10"/>
      <c r="M293" s="10"/>
      <c r="N293" s="25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3.25" customHeight="1" x14ac:dyDescent="0.4">
      <c r="A294" s="10"/>
      <c r="B294" s="10"/>
      <c r="C294" s="291"/>
      <c r="D294" s="10"/>
      <c r="E294" s="290"/>
      <c r="F294" s="25"/>
      <c r="G294" s="117"/>
      <c r="H294" s="10"/>
      <c r="I294" s="10"/>
      <c r="J294" s="259"/>
      <c r="K294" s="10"/>
      <c r="L294" s="10"/>
      <c r="M294" s="10"/>
      <c r="N294" s="25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3.25" customHeight="1" x14ac:dyDescent="0.4">
      <c r="A295" s="10"/>
      <c r="B295" s="10"/>
      <c r="C295" s="291"/>
      <c r="D295" s="10"/>
      <c r="E295" s="290"/>
      <c r="F295" s="25"/>
      <c r="G295" s="117"/>
      <c r="H295" s="10"/>
      <c r="I295" s="10"/>
      <c r="J295" s="259"/>
      <c r="K295" s="10"/>
      <c r="L295" s="10"/>
      <c r="M295" s="10"/>
      <c r="N295" s="25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3.25" customHeight="1" x14ac:dyDescent="0.4">
      <c r="A296" s="10"/>
      <c r="B296" s="10"/>
      <c r="C296" s="291"/>
      <c r="D296" s="10"/>
      <c r="E296" s="290"/>
      <c r="F296" s="25"/>
      <c r="G296" s="117"/>
      <c r="H296" s="10"/>
      <c r="I296" s="10"/>
      <c r="J296" s="259"/>
      <c r="K296" s="10"/>
      <c r="L296" s="10"/>
      <c r="M296" s="10"/>
      <c r="N296" s="25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3.25" customHeight="1" x14ac:dyDescent="0.4">
      <c r="A297" s="10"/>
      <c r="B297" s="10"/>
      <c r="C297" s="291"/>
      <c r="D297" s="10"/>
      <c r="E297" s="290"/>
      <c r="F297" s="25"/>
      <c r="G297" s="117"/>
      <c r="H297" s="10"/>
      <c r="I297" s="10"/>
      <c r="J297" s="259"/>
      <c r="K297" s="10"/>
      <c r="L297" s="10"/>
      <c r="M297" s="10"/>
      <c r="N297" s="25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3.25" customHeight="1" x14ac:dyDescent="0.4">
      <c r="A298" s="10"/>
      <c r="B298" s="10"/>
      <c r="C298" s="291"/>
      <c r="D298" s="10"/>
      <c r="E298" s="290"/>
      <c r="F298" s="25"/>
      <c r="G298" s="117"/>
      <c r="H298" s="10"/>
      <c r="I298" s="10"/>
      <c r="J298" s="259"/>
      <c r="K298" s="10"/>
      <c r="L298" s="10"/>
      <c r="M298" s="10"/>
      <c r="N298" s="25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3.25" customHeight="1" x14ac:dyDescent="0.4">
      <c r="A299" s="10"/>
      <c r="B299" s="10"/>
      <c r="C299" s="291"/>
      <c r="D299" s="10"/>
      <c r="E299" s="290"/>
      <c r="F299" s="25"/>
      <c r="G299" s="117"/>
      <c r="H299" s="10"/>
      <c r="I299" s="10"/>
      <c r="J299" s="259"/>
      <c r="K299" s="10"/>
      <c r="L299" s="10"/>
      <c r="M299" s="10"/>
      <c r="N299" s="25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3.25" customHeight="1" x14ac:dyDescent="0.4">
      <c r="A300" s="10"/>
      <c r="B300" s="10"/>
      <c r="C300" s="291"/>
      <c r="D300" s="10"/>
      <c r="E300" s="290"/>
      <c r="F300" s="25"/>
      <c r="G300" s="117"/>
      <c r="H300" s="10"/>
      <c r="I300" s="10"/>
      <c r="J300" s="259"/>
      <c r="K300" s="10"/>
      <c r="L300" s="10"/>
      <c r="M300" s="10"/>
      <c r="N300" s="25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3.25" customHeight="1" x14ac:dyDescent="0.4">
      <c r="A301" s="10"/>
      <c r="B301" s="10"/>
      <c r="C301" s="291"/>
      <c r="D301" s="10"/>
      <c r="E301" s="290"/>
      <c r="F301" s="25"/>
      <c r="G301" s="117"/>
      <c r="H301" s="10"/>
      <c r="I301" s="10"/>
      <c r="J301" s="259"/>
      <c r="K301" s="10"/>
      <c r="L301" s="10"/>
      <c r="M301" s="25"/>
      <c r="N301" s="25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3.25" customHeight="1" x14ac:dyDescent="0.4">
      <c r="A302" s="10"/>
      <c r="B302" s="10"/>
      <c r="C302" s="291"/>
      <c r="D302" s="10"/>
      <c r="E302" s="290"/>
      <c r="F302" s="25"/>
      <c r="G302" s="117"/>
      <c r="H302" s="10"/>
      <c r="I302" s="10"/>
      <c r="J302" s="259"/>
      <c r="K302" s="10"/>
      <c r="L302" s="10"/>
      <c r="M302" s="10"/>
      <c r="N302" s="25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3.25" customHeight="1" x14ac:dyDescent="0.4">
      <c r="A303" s="10"/>
      <c r="B303" s="10"/>
      <c r="C303" s="291"/>
      <c r="D303" s="10"/>
      <c r="E303" s="290"/>
      <c r="F303" s="25"/>
      <c r="G303" s="117"/>
      <c r="H303" s="10"/>
      <c r="I303" s="10"/>
      <c r="J303" s="259"/>
      <c r="K303" s="10"/>
      <c r="L303" s="10"/>
      <c r="M303" s="10"/>
      <c r="N303" s="25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3.25" customHeight="1" x14ac:dyDescent="0.4">
      <c r="A304" s="10"/>
      <c r="B304" s="10"/>
      <c r="C304" s="291"/>
      <c r="D304" s="10"/>
      <c r="E304" s="290"/>
      <c r="F304" s="25"/>
      <c r="G304" s="117"/>
      <c r="H304" s="10"/>
      <c r="I304" s="10"/>
      <c r="J304" s="259"/>
      <c r="K304" s="10"/>
      <c r="L304" s="10"/>
      <c r="M304" s="10"/>
      <c r="N304" s="25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3.25" customHeight="1" x14ac:dyDescent="0.4">
      <c r="A305" s="10"/>
      <c r="B305" s="10"/>
      <c r="C305" s="291"/>
      <c r="D305" s="10"/>
      <c r="E305" s="290"/>
      <c r="F305" s="25"/>
      <c r="G305" s="117"/>
      <c r="H305" s="10"/>
      <c r="I305" s="10"/>
      <c r="J305" s="259"/>
      <c r="K305" s="10"/>
      <c r="L305" s="10"/>
      <c r="M305" s="10"/>
      <c r="N305" s="25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3.25" customHeight="1" x14ac:dyDescent="0.4">
      <c r="A306" s="10"/>
      <c r="B306" s="10"/>
      <c r="C306" s="291"/>
      <c r="D306" s="10"/>
      <c r="E306" s="290"/>
      <c r="F306" s="25"/>
      <c r="G306" s="117"/>
      <c r="H306" s="10"/>
      <c r="I306" s="10"/>
      <c r="J306" s="259"/>
      <c r="K306" s="10"/>
      <c r="L306" s="10"/>
      <c r="M306" s="10"/>
      <c r="N306" s="25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3.25" customHeight="1" x14ac:dyDescent="0.4">
      <c r="A307" s="10"/>
      <c r="B307" s="10"/>
      <c r="C307" s="291"/>
      <c r="D307" s="10"/>
      <c r="E307" s="290"/>
      <c r="F307" s="25"/>
      <c r="G307" s="117"/>
      <c r="H307" s="10"/>
      <c r="I307" s="10"/>
      <c r="J307" s="259"/>
      <c r="K307" s="10"/>
      <c r="L307" s="10"/>
      <c r="M307" s="10"/>
      <c r="N307" s="25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3.25" customHeight="1" x14ac:dyDescent="0.4">
      <c r="A308" s="10"/>
      <c r="B308" s="10"/>
      <c r="C308" s="291"/>
      <c r="D308" s="10"/>
      <c r="E308" s="290"/>
      <c r="F308" s="25"/>
      <c r="G308" s="117"/>
      <c r="H308" s="10"/>
      <c r="I308" s="10"/>
      <c r="J308" s="259"/>
      <c r="K308" s="10"/>
      <c r="L308" s="10"/>
      <c r="M308" s="10"/>
      <c r="N308" s="25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3.25" customHeight="1" x14ac:dyDescent="0.4">
      <c r="A309" s="10"/>
      <c r="B309" s="10"/>
      <c r="C309" s="291"/>
      <c r="D309" s="10"/>
      <c r="E309" s="290"/>
      <c r="F309" s="25"/>
      <c r="G309" s="117"/>
      <c r="H309" s="10"/>
      <c r="I309" s="10"/>
      <c r="J309" s="259"/>
      <c r="K309" s="10"/>
      <c r="L309" s="10"/>
      <c r="M309" s="10"/>
      <c r="N309" s="25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3.25" customHeight="1" x14ac:dyDescent="0.4">
      <c r="A310" s="10"/>
      <c r="B310" s="10"/>
      <c r="C310" s="291"/>
      <c r="D310" s="10"/>
      <c r="E310" s="290"/>
      <c r="F310" s="25"/>
      <c r="G310" s="117"/>
      <c r="H310" s="10"/>
      <c r="I310" s="10"/>
      <c r="J310" s="259"/>
      <c r="K310" s="10"/>
      <c r="L310" s="10"/>
      <c r="M310" s="10"/>
      <c r="N310" s="25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3.25" customHeight="1" x14ac:dyDescent="0.4">
      <c r="A311" s="10"/>
      <c r="B311" s="10"/>
      <c r="C311" s="291"/>
      <c r="D311" s="10"/>
      <c r="E311" s="290"/>
      <c r="F311" s="25"/>
      <c r="G311" s="117"/>
      <c r="H311" s="10"/>
      <c r="I311" s="10"/>
      <c r="J311" s="259"/>
      <c r="K311" s="10"/>
      <c r="L311" s="10"/>
      <c r="M311" s="10"/>
      <c r="N311" s="25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3.25" customHeight="1" x14ac:dyDescent="0.4">
      <c r="A312" s="10"/>
      <c r="B312" s="10"/>
      <c r="C312" s="291"/>
      <c r="D312" s="10"/>
      <c r="E312" s="290"/>
      <c r="F312" s="25"/>
      <c r="G312" s="117"/>
      <c r="H312" s="10"/>
      <c r="I312" s="10"/>
      <c r="J312" s="259"/>
      <c r="K312" s="10"/>
      <c r="L312" s="10"/>
      <c r="M312" s="10"/>
      <c r="N312" s="25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3.25" customHeight="1" x14ac:dyDescent="0.4">
      <c r="A313" s="10"/>
      <c r="B313" s="10"/>
      <c r="C313" s="291"/>
      <c r="D313" s="10"/>
      <c r="E313" s="290"/>
      <c r="F313" s="25"/>
      <c r="G313" s="117"/>
      <c r="H313" s="10"/>
      <c r="I313" s="10"/>
      <c r="J313" s="259"/>
      <c r="K313" s="10"/>
      <c r="L313" s="10"/>
      <c r="M313" s="10"/>
      <c r="N313" s="25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3.25" customHeight="1" x14ac:dyDescent="0.4">
      <c r="A314" s="10"/>
      <c r="B314" s="10"/>
      <c r="C314" s="291"/>
      <c r="D314" s="10"/>
      <c r="E314" s="290"/>
      <c r="F314" s="25"/>
      <c r="G314" s="117"/>
      <c r="H314" s="10"/>
      <c r="I314" s="10"/>
      <c r="J314" s="259"/>
      <c r="K314" s="10"/>
      <c r="L314" s="10"/>
      <c r="M314" s="10"/>
      <c r="N314" s="25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3.25" customHeight="1" x14ac:dyDescent="0.4">
      <c r="A315" s="10"/>
      <c r="B315" s="10"/>
      <c r="C315" s="291"/>
      <c r="D315" s="10"/>
      <c r="E315" s="290"/>
      <c r="F315" s="25"/>
      <c r="G315" s="117"/>
      <c r="H315" s="10"/>
      <c r="I315" s="10"/>
      <c r="J315" s="259"/>
      <c r="K315" s="10"/>
      <c r="L315" s="10"/>
      <c r="M315" s="10"/>
      <c r="N315" s="25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3.25" customHeight="1" x14ac:dyDescent="0.4">
      <c r="A316" s="10"/>
      <c r="B316" s="10"/>
      <c r="C316" s="291"/>
      <c r="D316" s="10"/>
      <c r="E316" s="290"/>
      <c r="F316" s="25"/>
      <c r="G316" s="117"/>
      <c r="H316" s="10"/>
      <c r="I316" s="10"/>
      <c r="J316" s="259"/>
      <c r="K316" s="10"/>
      <c r="L316" s="10"/>
      <c r="M316" s="10"/>
      <c r="N316" s="25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3.25" customHeight="1" x14ac:dyDescent="0.4">
      <c r="A317" s="10"/>
      <c r="B317" s="10"/>
      <c r="C317" s="291"/>
      <c r="D317" s="10"/>
      <c r="E317" s="290"/>
      <c r="F317" s="25"/>
      <c r="G317" s="117"/>
      <c r="H317" s="10"/>
      <c r="I317" s="10"/>
      <c r="J317" s="259"/>
      <c r="K317" s="10"/>
      <c r="L317" s="10"/>
      <c r="M317" s="10"/>
      <c r="N317" s="25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3.25" customHeight="1" x14ac:dyDescent="0.4">
      <c r="A318" s="10"/>
      <c r="B318" s="10"/>
      <c r="C318" s="291"/>
      <c r="D318" s="10"/>
      <c r="E318" s="290"/>
      <c r="F318" s="25"/>
      <c r="G318" s="117"/>
      <c r="H318" s="10"/>
      <c r="I318" s="10"/>
      <c r="J318" s="259"/>
      <c r="K318" s="10"/>
      <c r="L318" s="10"/>
      <c r="M318" s="10"/>
      <c r="N318" s="25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3.25" customHeight="1" x14ac:dyDescent="0.4">
      <c r="A319" s="10"/>
      <c r="B319" s="10"/>
      <c r="C319" s="291"/>
      <c r="D319" s="10"/>
      <c r="E319" s="290"/>
      <c r="F319" s="25"/>
      <c r="G319" s="117"/>
      <c r="H319" s="10"/>
      <c r="I319" s="10"/>
      <c r="J319" s="259"/>
      <c r="K319" s="10"/>
      <c r="L319" s="10"/>
      <c r="M319" s="10"/>
      <c r="N319" s="25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3.25" customHeight="1" x14ac:dyDescent="0.4">
      <c r="A320" s="10"/>
      <c r="B320" s="10"/>
      <c r="C320" s="291"/>
      <c r="D320" s="10"/>
      <c r="E320" s="290"/>
      <c r="F320" s="25"/>
      <c r="G320" s="117"/>
      <c r="H320" s="10"/>
      <c r="I320" s="10"/>
      <c r="J320" s="259"/>
      <c r="K320" s="10"/>
      <c r="L320" s="10"/>
      <c r="M320" s="10"/>
      <c r="N320" s="25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3.25" customHeight="1" x14ac:dyDescent="0.4">
      <c r="A321" s="10"/>
      <c r="B321" s="10"/>
      <c r="C321" s="291"/>
      <c r="D321" s="10"/>
      <c r="E321" s="290"/>
      <c r="F321" s="25"/>
      <c r="G321" s="117"/>
      <c r="H321" s="10"/>
      <c r="I321" s="10"/>
      <c r="J321" s="259"/>
      <c r="K321" s="10"/>
      <c r="L321" s="10"/>
      <c r="M321" s="10"/>
      <c r="N321" s="25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3.25" customHeight="1" x14ac:dyDescent="0.4">
      <c r="A322" s="10"/>
      <c r="B322" s="10"/>
      <c r="C322" s="291"/>
      <c r="D322" s="10"/>
      <c r="E322" s="290"/>
      <c r="F322" s="25"/>
      <c r="G322" s="117"/>
      <c r="H322" s="10"/>
      <c r="I322" s="10"/>
      <c r="J322" s="259"/>
      <c r="K322" s="10"/>
      <c r="L322" s="10"/>
      <c r="M322" s="10"/>
      <c r="N322" s="25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3.25" customHeight="1" x14ac:dyDescent="0.4">
      <c r="A323" s="10"/>
      <c r="B323" s="10"/>
      <c r="C323" s="291"/>
      <c r="D323" s="10"/>
      <c r="E323" s="290"/>
      <c r="F323" s="25"/>
      <c r="G323" s="117"/>
      <c r="H323" s="10"/>
      <c r="I323" s="10"/>
      <c r="J323" s="259"/>
      <c r="K323" s="10"/>
      <c r="L323" s="10"/>
      <c r="M323" s="10"/>
      <c r="N323" s="25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3.25" customHeight="1" x14ac:dyDescent="0.4">
      <c r="A324" s="10"/>
      <c r="B324" s="10"/>
      <c r="C324" s="291"/>
      <c r="D324" s="10"/>
      <c r="E324" s="290"/>
      <c r="F324" s="25"/>
      <c r="G324" s="117"/>
      <c r="H324" s="10"/>
      <c r="I324" s="10"/>
      <c r="J324" s="259"/>
      <c r="K324" s="10"/>
      <c r="L324" s="10"/>
      <c r="M324" s="10"/>
      <c r="N324" s="25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3.25" customHeight="1" x14ac:dyDescent="0.4">
      <c r="A325" s="10"/>
      <c r="B325" s="10"/>
      <c r="C325" s="291"/>
      <c r="D325" s="10"/>
      <c r="E325" s="290"/>
      <c r="F325" s="25"/>
      <c r="G325" s="117"/>
      <c r="H325" s="10"/>
      <c r="I325" s="10"/>
      <c r="J325" s="259"/>
      <c r="K325" s="10"/>
      <c r="L325" s="10"/>
      <c r="M325" s="10"/>
      <c r="N325" s="25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3.25" customHeight="1" x14ac:dyDescent="0.4">
      <c r="A326" s="10"/>
      <c r="B326" s="10"/>
      <c r="C326" s="291"/>
      <c r="D326" s="10"/>
      <c r="E326" s="290"/>
      <c r="F326" s="25"/>
      <c r="G326" s="117"/>
      <c r="H326" s="10"/>
      <c r="I326" s="10"/>
      <c r="J326" s="259"/>
      <c r="K326" s="10"/>
      <c r="L326" s="10"/>
      <c r="M326" s="10"/>
      <c r="N326" s="25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3.25" customHeight="1" x14ac:dyDescent="0.4">
      <c r="A327" s="10"/>
      <c r="B327" s="10"/>
      <c r="C327" s="291"/>
      <c r="D327" s="10"/>
      <c r="E327" s="290"/>
      <c r="F327" s="25"/>
      <c r="G327" s="117"/>
      <c r="H327" s="10"/>
      <c r="I327" s="10"/>
      <c r="J327" s="259"/>
      <c r="K327" s="10"/>
      <c r="L327" s="10"/>
      <c r="M327" s="10"/>
      <c r="N327" s="25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3.25" customHeight="1" x14ac:dyDescent="0.4">
      <c r="A328" s="10"/>
      <c r="B328" s="10"/>
      <c r="C328" s="291"/>
      <c r="D328" s="10"/>
      <c r="E328" s="290"/>
      <c r="F328" s="25"/>
      <c r="G328" s="117"/>
      <c r="H328" s="10"/>
      <c r="I328" s="10"/>
      <c r="J328" s="259"/>
      <c r="K328" s="10"/>
      <c r="L328" s="10"/>
      <c r="M328" s="10"/>
      <c r="N328" s="25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3.25" customHeight="1" x14ac:dyDescent="0.4">
      <c r="A329" s="10"/>
      <c r="B329" s="10"/>
      <c r="C329" s="291"/>
      <c r="D329" s="10"/>
      <c r="E329" s="290"/>
      <c r="F329" s="25"/>
      <c r="G329" s="117"/>
      <c r="H329" s="10"/>
      <c r="I329" s="10"/>
      <c r="J329" s="259"/>
      <c r="K329" s="10"/>
      <c r="L329" s="10"/>
      <c r="M329" s="10"/>
      <c r="N329" s="25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3.25" customHeight="1" x14ac:dyDescent="0.4">
      <c r="A330" s="10"/>
      <c r="B330" s="10"/>
      <c r="C330" s="291"/>
      <c r="D330" s="10"/>
      <c r="E330" s="290"/>
      <c r="F330" s="25"/>
      <c r="G330" s="117"/>
      <c r="H330" s="10"/>
      <c r="I330" s="10"/>
      <c r="J330" s="259"/>
      <c r="K330" s="10"/>
      <c r="L330" s="10"/>
      <c r="M330" s="10"/>
      <c r="N330" s="25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3.25" customHeight="1" x14ac:dyDescent="0.4">
      <c r="A331" s="10"/>
      <c r="B331" s="10"/>
      <c r="C331" s="291"/>
      <c r="D331" s="10"/>
      <c r="E331" s="290"/>
      <c r="F331" s="25"/>
      <c r="G331" s="117"/>
      <c r="H331" s="10"/>
      <c r="I331" s="10"/>
      <c r="J331" s="259"/>
      <c r="K331" s="10"/>
      <c r="L331" s="10"/>
      <c r="M331" s="10"/>
      <c r="N331" s="25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3.25" customHeight="1" x14ac:dyDescent="0.4">
      <c r="A332" s="10"/>
      <c r="B332" s="10"/>
      <c r="C332" s="291"/>
      <c r="D332" s="10"/>
      <c r="E332" s="290"/>
      <c r="F332" s="25"/>
      <c r="G332" s="117"/>
      <c r="H332" s="10"/>
      <c r="I332" s="10"/>
      <c r="J332" s="259"/>
      <c r="K332" s="10"/>
      <c r="L332" s="10"/>
      <c r="M332" s="10"/>
      <c r="N332" s="25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3.25" customHeight="1" x14ac:dyDescent="0.4">
      <c r="A333" s="10"/>
      <c r="B333" s="10"/>
      <c r="C333" s="291"/>
      <c r="D333" s="10"/>
      <c r="E333" s="290"/>
      <c r="F333" s="25"/>
      <c r="G333" s="117"/>
      <c r="H333" s="10"/>
      <c r="I333" s="10"/>
      <c r="J333" s="259"/>
      <c r="K333" s="10"/>
      <c r="L333" s="10"/>
      <c r="M333" s="10"/>
      <c r="N333" s="25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3.25" customHeight="1" x14ac:dyDescent="0.4">
      <c r="A334" s="10"/>
      <c r="B334" s="10"/>
      <c r="C334" s="291"/>
      <c r="D334" s="10"/>
      <c r="E334" s="290"/>
      <c r="F334" s="25"/>
      <c r="G334" s="117"/>
      <c r="H334" s="10"/>
      <c r="I334" s="10"/>
      <c r="J334" s="259"/>
      <c r="K334" s="10"/>
      <c r="L334" s="10"/>
      <c r="M334" s="10"/>
      <c r="N334" s="25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3.25" customHeight="1" x14ac:dyDescent="0.4">
      <c r="A335" s="10"/>
      <c r="B335" s="10"/>
      <c r="C335" s="291"/>
      <c r="D335" s="10"/>
      <c r="E335" s="290"/>
      <c r="F335" s="25"/>
      <c r="G335" s="117"/>
      <c r="H335" s="10"/>
      <c r="I335" s="10"/>
      <c r="J335" s="259"/>
      <c r="K335" s="10"/>
      <c r="L335" s="10"/>
      <c r="M335" s="10"/>
      <c r="N335" s="25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3.25" customHeight="1" x14ac:dyDescent="0.4">
      <c r="A336" s="10"/>
      <c r="B336" s="10"/>
      <c r="C336" s="291"/>
      <c r="D336" s="10"/>
      <c r="E336" s="290"/>
      <c r="F336" s="25"/>
      <c r="G336" s="117"/>
      <c r="H336" s="10"/>
      <c r="I336" s="10"/>
      <c r="J336" s="259"/>
      <c r="K336" s="10"/>
      <c r="L336" s="10"/>
      <c r="M336" s="10"/>
      <c r="N336" s="25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3.25" customHeight="1" x14ac:dyDescent="0.4">
      <c r="A337" s="10"/>
      <c r="B337" s="10"/>
      <c r="C337" s="291"/>
      <c r="D337" s="10"/>
      <c r="E337" s="290"/>
      <c r="F337" s="25"/>
      <c r="G337" s="117"/>
      <c r="H337" s="10"/>
      <c r="I337" s="10"/>
      <c r="J337" s="259"/>
      <c r="K337" s="10"/>
      <c r="L337" s="10"/>
      <c r="M337" s="10"/>
      <c r="N337" s="25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3.25" customHeight="1" x14ac:dyDescent="0.4">
      <c r="A338" s="10"/>
      <c r="B338" s="10"/>
      <c r="C338" s="291"/>
      <c r="D338" s="10"/>
      <c r="E338" s="290"/>
      <c r="F338" s="25"/>
      <c r="G338" s="117"/>
      <c r="H338" s="10"/>
      <c r="I338" s="10"/>
      <c r="J338" s="259"/>
      <c r="K338" s="10"/>
      <c r="L338" s="10"/>
      <c r="M338" s="10"/>
      <c r="N338" s="25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3.25" customHeight="1" x14ac:dyDescent="0.4">
      <c r="A339" s="10"/>
      <c r="B339" s="10"/>
      <c r="C339" s="291"/>
      <c r="D339" s="10"/>
      <c r="E339" s="290"/>
      <c r="F339" s="25"/>
      <c r="G339" s="117"/>
      <c r="H339" s="10"/>
      <c r="I339" s="10"/>
      <c r="J339" s="259"/>
      <c r="K339" s="10"/>
      <c r="L339" s="10"/>
      <c r="M339" s="10"/>
      <c r="N339" s="25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3.25" customHeight="1" x14ac:dyDescent="0.4">
      <c r="A340" s="10"/>
      <c r="B340" s="10"/>
      <c r="C340" s="291"/>
      <c r="D340" s="10"/>
      <c r="E340" s="290"/>
      <c r="F340" s="10"/>
      <c r="G340" s="117"/>
      <c r="H340" s="10"/>
      <c r="I340" s="10"/>
      <c r="J340" s="259"/>
      <c r="K340" s="10"/>
      <c r="L340" s="10"/>
      <c r="M340" s="10"/>
      <c r="N340" s="25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3.25" customHeight="1" x14ac:dyDescent="0.4">
      <c r="A341" s="10"/>
      <c r="B341" s="10"/>
      <c r="C341" s="291"/>
      <c r="D341" s="25"/>
      <c r="E341" s="290"/>
      <c r="F341" s="10"/>
      <c r="G341" s="117"/>
      <c r="H341" s="10"/>
      <c r="I341" s="10"/>
      <c r="J341" s="259"/>
      <c r="K341" s="10"/>
      <c r="L341" s="10"/>
      <c r="M341" s="10"/>
      <c r="N341" s="25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3.25" customHeight="1" x14ac:dyDescent="0.4">
      <c r="A342" s="10"/>
      <c r="B342" s="10"/>
      <c r="C342" s="292"/>
      <c r="D342" s="10"/>
      <c r="E342" s="290"/>
      <c r="F342" s="10"/>
      <c r="G342" s="117"/>
      <c r="H342" s="10"/>
      <c r="I342" s="10"/>
      <c r="J342" s="259"/>
      <c r="K342" s="10"/>
      <c r="L342" s="10"/>
      <c r="M342" s="10"/>
      <c r="N342" s="25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3.25" customHeight="1" x14ac:dyDescent="0.4">
      <c r="A343" s="10"/>
      <c r="B343" s="10"/>
      <c r="C343" s="292"/>
      <c r="D343" s="10"/>
      <c r="E343" s="290"/>
      <c r="F343" s="10"/>
      <c r="G343" s="117"/>
      <c r="H343" s="10"/>
      <c r="I343" s="10"/>
      <c r="J343" s="259"/>
      <c r="K343" s="10"/>
      <c r="L343" s="10"/>
      <c r="M343" s="10"/>
      <c r="N343" s="25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3.25" customHeight="1" x14ac:dyDescent="0.4">
      <c r="A344" s="10"/>
      <c r="B344" s="10"/>
      <c r="C344" s="292"/>
      <c r="D344" s="10"/>
      <c r="E344" s="290"/>
      <c r="F344" s="10"/>
      <c r="G344" s="117"/>
      <c r="H344" s="10"/>
      <c r="I344" s="10"/>
      <c r="J344" s="259"/>
      <c r="K344" s="10"/>
      <c r="L344" s="10"/>
      <c r="M344" s="10"/>
      <c r="N344" s="25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3.25" customHeight="1" x14ac:dyDescent="0.4">
      <c r="A345" s="10"/>
      <c r="B345" s="10"/>
      <c r="C345" s="291"/>
      <c r="D345" s="25"/>
      <c r="E345" s="290"/>
      <c r="F345" s="10"/>
      <c r="G345" s="117"/>
      <c r="H345" s="10"/>
      <c r="I345" s="10"/>
      <c r="J345" s="259"/>
      <c r="K345" s="10"/>
      <c r="L345" s="10"/>
      <c r="M345" s="10"/>
      <c r="N345" s="25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3.25" customHeight="1" x14ac:dyDescent="0.4">
      <c r="A346" s="10"/>
      <c r="B346" s="10"/>
      <c r="C346" s="291"/>
      <c r="D346" s="10"/>
      <c r="E346" s="290"/>
      <c r="F346" s="10"/>
      <c r="G346" s="117"/>
      <c r="H346" s="10"/>
      <c r="I346" s="10"/>
      <c r="J346" s="259"/>
      <c r="K346" s="10"/>
      <c r="L346" s="10"/>
      <c r="M346" s="10"/>
      <c r="N346" s="25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3.25" customHeight="1" x14ac:dyDescent="0.4">
      <c r="A347" s="10"/>
      <c r="B347" s="10"/>
      <c r="C347" s="291"/>
      <c r="D347" s="10"/>
      <c r="E347" s="290"/>
      <c r="F347" s="10"/>
      <c r="G347" s="117"/>
      <c r="H347" s="10"/>
      <c r="I347" s="10"/>
      <c r="J347" s="259"/>
      <c r="K347" s="10"/>
      <c r="L347" s="10"/>
      <c r="M347" s="10"/>
      <c r="N347" s="25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3.25" customHeight="1" x14ac:dyDescent="0.4">
      <c r="A348" s="10"/>
      <c r="B348" s="10"/>
      <c r="C348" s="291"/>
      <c r="D348" s="10"/>
      <c r="E348" s="290"/>
      <c r="F348" s="25"/>
      <c r="G348" s="117"/>
      <c r="H348" s="10"/>
      <c r="I348" s="10"/>
      <c r="J348" s="259"/>
      <c r="K348" s="10"/>
      <c r="L348" s="10"/>
      <c r="M348" s="10"/>
      <c r="N348" s="25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3.25" customHeight="1" x14ac:dyDescent="0.4">
      <c r="A349" s="99"/>
      <c r="B349" s="10"/>
      <c r="C349" s="291"/>
      <c r="D349" s="10"/>
      <c r="E349" s="290"/>
      <c r="F349" s="25"/>
      <c r="G349" s="117"/>
      <c r="H349" s="10"/>
      <c r="I349" s="10"/>
      <c r="J349" s="259"/>
      <c r="K349" s="10"/>
      <c r="L349" s="10"/>
      <c r="M349" s="10"/>
      <c r="N349" s="25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3.25" customHeight="1" x14ac:dyDescent="0.4">
      <c r="A350" s="99"/>
      <c r="B350" s="10"/>
      <c r="C350" s="291"/>
      <c r="D350" s="10"/>
      <c r="E350" s="290"/>
      <c r="F350" s="25"/>
      <c r="G350" s="117"/>
      <c r="H350" s="10"/>
      <c r="I350" s="10"/>
      <c r="J350" s="259"/>
      <c r="K350" s="10"/>
      <c r="L350" s="10"/>
      <c r="M350" s="10"/>
      <c r="N350" s="25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3.25" customHeight="1" x14ac:dyDescent="0.4">
      <c r="A351" s="99"/>
      <c r="B351" s="10"/>
      <c r="C351" s="291"/>
      <c r="D351" s="10"/>
      <c r="E351" s="290"/>
      <c r="F351" s="25"/>
      <c r="G351" s="117"/>
      <c r="H351" s="10"/>
      <c r="I351" s="10"/>
      <c r="J351" s="259"/>
      <c r="K351" s="10"/>
      <c r="L351" s="10"/>
      <c r="M351" s="10"/>
      <c r="N351" s="25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3.25" customHeight="1" x14ac:dyDescent="0.4">
      <c r="A352" s="99"/>
      <c r="B352" s="10"/>
      <c r="C352" s="291"/>
      <c r="D352" s="10"/>
      <c r="E352" s="290"/>
      <c r="F352" s="10"/>
      <c r="G352" s="117"/>
      <c r="H352" s="10"/>
      <c r="I352" s="10"/>
      <c r="J352" s="259"/>
      <c r="K352" s="10"/>
      <c r="L352" s="10"/>
      <c r="M352" s="10"/>
      <c r="N352" s="25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3.25" customHeight="1" x14ac:dyDescent="0.4">
      <c r="A353" s="99"/>
      <c r="B353" s="10"/>
      <c r="C353" s="291"/>
      <c r="D353" s="10"/>
      <c r="E353" s="290"/>
      <c r="F353" s="10"/>
      <c r="G353" s="117"/>
      <c r="H353" s="10"/>
      <c r="I353" s="10"/>
      <c r="J353" s="259"/>
      <c r="K353" s="10"/>
      <c r="L353" s="10"/>
      <c r="M353" s="10"/>
      <c r="N353" s="25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3.25" customHeight="1" x14ac:dyDescent="0.4">
      <c r="A354" s="1"/>
      <c r="B354" s="10"/>
      <c r="C354" s="289"/>
      <c r="D354" s="10"/>
      <c r="E354" s="290"/>
      <c r="F354" s="10"/>
      <c r="G354" s="117"/>
      <c r="H354" s="10"/>
      <c r="I354" s="10"/>
      <c r="J354" s="259"/>
      <c r="K354" s="10"/>
      <c r="L354" s="10"/>
      <c r="M354" s="10"/>
      <c r="N354" s="25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3.25" customHeight="1" x14ac:dyDescent="0.4">
      <c r="A355" s="1"/>
      <c r="B355" s="10"/>
      <c r="C355" s="289"/>
      <c r="D355" s="10"/>
      <c r="E355" s="290"/>
      <c r="F355" s="10"/>
      <c r="G355" s="117"/>
      <c r="H355" s="10"/>
      <c r="I355" s="10"/>
      <c r="J355" s="259"/>
      <c r="K355" s="10"/>
      <c r="L355" s="10"/>
      <c r="M355" s="10"/>
      <c r="N355" s="25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3.25" customHeight="1" x14ac:dyDescent="0.4">
      <c r="A356" s="1"/>
      <c r="B356" s="10"/>
      <c r="C356" s="289"/>
      <c r="D356" s="10"/>
      <c r="E356" s="290"/>
      <c r="F356" s="10"/>
      <c r="G356" s="117"/>
      <c r="H356" s="10"/>
      <c r="I356" s="10"/>
      <c r="J356" s="259"/>
      <c r="K356" s="10"/>
      <c r="L356" s="10"/>
      <c r="M356" s="10"/>
      <c r="N356" s="25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3.25" customHeight="1" x14ac:dyDescent="0.4">
      <c r="A357" s="1"/>
      <c r="B357" s="10"/>
      <c r="C357" s="289"/>
      <c r="D357" s="10"/>
      <c r="E357" s="290"/>
      <c r="F357" s="10"/>
      <c r="G357" s="117"/>
      <c r="H357" s="10"/>
      <c r="I357" s="10"/>
      <c r="J357" s="259"/>
      <c r="K357" s="10"/>
      <c r="L357" s="10"/>
      <c r="M357" s="10"/>
      <c r="N357" s="25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3.25" customHeight="1" x14ac:dyDescent="0.4">
      <c r="A358" s="1"/>
      <c r="B358" s="10"/>
      <c r="C358" s="289"/>
      <c r="D358" s="10"/>
      <c r="E358" s="290"/>
      <c r="F358" s="10"/>
      <c r="G358" s="117"/>
      <c r="H358" s="10"/>
      <c r="I358" s="10"/>
      <c r="J358" s="259"/>
      <c r="K358" s="10"/>
      <c r="L358" s="10"/>
      <c r="M358" s="10"/>
      <c r="N358" s="25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3.25" customHeight="1" x14ac:dyDescent="0.4">
      <c r="A359" s="1"/>
      <c r="B359" s="10"/>
      <c r="C359" s="289"/>
      <c r="D359" s="10"/>
      <c r="E359" s="290"/>
      <c r="F359" s="10"/>
      <c r="G359" s="117"/>
      <c r="H359" s="10"/>
      <c r="I359" s="10"/>
      <c r="J359" s="259"/>
      <c r="K359" s="10"/>
      <c r="L359" s="10"/>
      <c r="M359" s="10"/>
      <c r="N359" s="25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3.25" customHeight="1" x14ac:dyDescent="0.4">
      <c r="A360" s="1"/>
      <c r="B360" s="10"/>
      <c r="C360" s="289"/>
      <c r="D360" s="10"/>
      <c r="E360" s="290"/>
      <c r="F360" s="10"/>
      <c r="G360" s="117"/>
      <c r="H360" s="10"/>
      <c r="I360" s="10"/>
      <c r="J360" s="259"/>
      <c r="K360" s="10"/>
      <c r="L360" s="10"/>
      <c r="M360" s="10"/>
      <c r="N360" s="25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3.25" customHeight="1" x14ac:dyDescent="0.4">
      <c r="A361" s="1"/>
      <c r="B361" s="10"/>
      <c r="C361" s="289"/>
      <c r="D361" s="10"/>
      <c r="E361" s="290"/>
      <c r="F361" s="10"/>
      <c r="G361" s="117"/>
      <c r="H361" s="10"/>
      <c r="I361" s="10"/>
      <c r="J361" s="259"/>
      <c r="K361" s="10"/>
      <c r="L361" s="10"/>
      <c r="M361" s="10"/>
      <c r="N361" s="25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3.25" customHeight="1" x14ac:dyDescent="0.4">
      <c r="A362" s="1"/>
      <c r="B362" s="10"/>
      <c r="C362" s="289"/>
      <c r="D362" s="10"/>
      <c r="E362" s="290"/>
      <c r="F362" s="10"/>
      <c r="G362" s="117"/>
      <c r="H362" s="10"/>
      <c r="I362" s="10"/>
      <c r="J362" s="259"/>
      <c r="K362" s="10"/>
      <c r="L362" s="10"/>
      <c r="M362" s="10"/>
      <c r="N362" s="25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3.25" customHeight="1" x14ac:dyDescent="0.4">
      <c r="A363" s="1"/>
      <c r="B363" s="10"/>
      <c r="C363" s="289"/>
      <c r="D363" s="10"/>
      <c r="E363" s="290"/>
      <c r="F363" s="10"/>
      <c r="G363" s="117"/>
      <c r="H363" s="10"/>
      <c r="I363" s="10"/>
      <c r="J363" s="259"/>
      <c r="K363" s="10"/>
      <c r="L363" s="10"/>
      <c r="M363" s="10"/>
      <c r="N363" s="25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3.25" customHeight="1" x14ac:dyDescent="0.4">
      <c r="A364" s="1"/>
      <c r="B364" s="10"/>
      <c r="C364" s="289"/>
      <c r="D364" s="10"/>
      <c r="E364" s="290"/>
      <c r="F364" s="10"/>
      <c r="G364" s="117"/>
      <c r="H364" s="10"/>
      <c r="I364" s="10"/>
      <c r="J364" s="259"/>
      <c r="K364" s="10"/>
      <c r="L364" s="10"/>
      <c r="M364" s="10"/>
      <c r="N364" s="25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3.25" customHeight="1" x14ac:dyDescent="0.4">
      <c r="A365" s="1"/>
      <c r="B365" s="10"/>
      <c r="C365" s="289"/>
      <c r="D365" s="10"/>
      <c r="E365" s="290"/>
      <c r="F365" s="10"/>
      <c r="G365" s="117"/>
      <c r="H365" s="10"/>
      <c r="I365" s="10"/>
      <c r="J365" s="259"/>
      <c r="K365" s="10"/>
      <c r="L365" s="10"/>
      <c r="M365" s="10"/>
      <c r="N365" s="25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3.25" customHeight="1" x14ac:dyDescent="0.4">
      <c r="A366" s="1"/>
      <c r="B366" s="10"/>
      <c r="C366" s="289"/>
      <c r="D366" s="10"/>
      <c r="E366" s="290"/>
      <c r="F366" s="10"/>
      <c r="G366" s="117"/>
      <c r="H366" s="10"/>
      <c r="I366" s="10"/>
      <c r="J366" s="259"/>
      <c r="K366" s="10"/>
      <c r="L366" s="10"/>
      <c r="M366" s="10"/>
      <c r="N366" s="25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3.25" customHeight="1" x14ac:dyDescent="0.4">
      <c r="A367" s="1"/>
      <c r="B367" s="10"/>
      <c r="C367" s="289"/>
      <c r="D367" s="10"/>
      <c r="E367" s="290"/>
      <c r="F367" s="10"/>
      <c r="G367" s="117"/>
      <c r="H367" s="10"/>
      <c r="I367" s="10"/>
      <c r="J367" s="259"/>
      <c r="K367" s="10"/>
      <c r="L367" s="10"/>
      <c r="M367" s="10"/>
      <c r="N367" s="25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3.25" customHeight="1" x14ac:dyDescent="0.4">
      <c r="A368" s="1"/>
      <c r="B368" s="10"/>
      <c r="C368" s="289"/>
      <c r="D368" s="10"/>
      <c r="E368" s="290"/>
      <c r="F368" s="10"/>
      <c r="G368" s="117"/>
      <c r="H368" s="10"/>
      <c r="I368" s="10"/>
      <c r="J368" s="259"/>
      <c r="K368" s="10"/>
      <c r="L368" s="10"/>
      <c r="M368" s="10"/>
      <c r="N368" s="25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3.25" customHeight="1" x14ac:dyDescent="0.4">
      <c r="A369" s="1"/>
      <c r="B369" s="10"/>
      <c r="C369" s="289"/>
      <c r="D369" s="10"/>
      <c r="E369" s="290"/>
      <c r="F369" s="10"/>
      <c r="G369" s="117"/>
      <c r="H369" s="10"/>
      <c r="I369" s="10"/>
      <c r="J369" s="259"/>
      <c r="K369" s="10"/>
      <c r="L369" s="10"/>
      <c r="M369" s="10"/>
      <c r="N369" s="25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3.25" customHeight="1" x14ac:dyDescent="0.4">
      <c r="A370" s="1"/>
      <c r="B370" s="10"/>
      <c r="C370" s="289"/>
      <c r="D370" s="10"/>
      <c r="E370" s="290"/>
      <c r="F370" s="10"/>
      <c r="G370" s="117"/>
      <c r="H370" s="10"/>
      <c r="I370" s="10"/>
      <c r="J370" s="259"/>
      <c r="K370" s="10"/>
      <c r="L370" s="10"/>
      <c r="M370" s="10"/>
      <c r="N370" s="25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3.25" customHeight="1" x14ac:dyDescent="0.4">
      <c r="A371" s="1"/>
      <c r="B371" s="10"/>
      <c r="C371" s="289"/>
      <c r="D371" s="10"/>
      <c r="E371" s="290"/>
      <c r="F371" s="10"/>
      <c r="G371" s="117"/>
      <c r="H371" s="10"/>
      <c r="I371" s="10"/>
      <c r="J371" s="259"/>
      <c r="K371" s="10"/>
      <c r="L371" s="10"/>
      <c r="M371" s="10"/>
      <c r="N371" s="25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3.25" customHeight="1" x14ac:dyDescent="0.4">
      <c r="A372" s="1"/>
      <c r="B372" s="10"/>
      <c r="C372" s="289"/>
      <c r="D372" s="10"/>
      <c r="E372" s="290"/>
      <c r="F372" s="10"/>
      <c r="G372" s="117"/>
      <c r="H372" s="10"/>
      <c r="I372" s="10"/>
      <c r="J372" s="259"/>
      <c r="K372" s="10"/>
      <c r="L372" s="10"/>
      <c r="M372" s="10"/>
      <c r="N372" s="25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3.25" customHeight="1" x14ac:dyDescent="0.4">
      <c r="A373" s="1"/>
      <c r="B373" s="10"/>
      <c r="C373" s="289"/>
      <c r="D373" s="10"/>
      <c r="E373" s="290"/>
      <c r="F373" s="10"/>
      <c r="G373" s="117"/>
      <c r="H373" s="10"/>
      <c r="I373" s="10"/>
      <c r="J373" s="259"/>
      <c r="K373" s="10"/>
      <c r="L373" s="10"/>
      <c r="M373" s="10"/>
      <c r="N373" s="25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3.25" customHeight="1" x14ac:dyDescent="0.4">
      <c r="A374" s="1"/>
      <c r="B374" s="10"/>
      <c r="C374" s="289"/>
      <c r="D374" s="10"/>
      <c r="E374" s="290"/>
      <c r="F374" s="10"/>
      <c r="G374" s="117"/>
      <c r="H374" s="10"/>
      <c r="I374" s="10"/>
      <c r="J374" s="259"/>
      <c r="K374" s="10"/>
      <c r="L374" s="10"/>
      <c r="M374" s="10"/>
      <c r="N374" s="25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3.25" customHeight="1" x14ac:dyDescent="0.4">
      <c r="A375" s="1"/>
      <c r="B375" s="10"/>
      <c r="C375" s="289"/>
      <c r="D375" s="10"/>
      <c r="E375" s="290"/>
      <c r="F375" s="10"/>
      <c r="G375" s="117"/>
      <c r="H375" s="10"/>
      <c r="I375" s="10"/>
      <c r="J375" s="259"/>
      <c r="K375" s="10"/>
      <c r="L375" s="10"/>
      <c r="M375" s="10"/>
      <c r="N375" s="25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3.25" customHeight="1" x14ac:dyDescent="0.4">
      <c r="A376" s="1"/>
      <c r="B376" s="10"/>
      <c r="C376" s="289"/>
      <c r="D376" s="10"/>
      <c r="E376" s="290"/>
      <c r="F376" s="10"/>
      <c r="G376" s="117"/>
      <c r="H376" s="10"/>
      <c r="I376" s="10"/>
      <c r="J376" s="259"/>
      <c r="K376" s="10"/>
      <c r="L376" s="10"/>
      <c r="M376" s="10"/>
      <c r="N376" s="25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3.25" customHeight="1" x14ac:dyDescent="0.4">
      <c r="A377" s="1"/>
      <c r="B377" s="10"/>
      <c r="C377" s="289"/>
      <c r="D377" s="10"/>
      <c r="E377" s="290"/>
      <c r="F377" s="10"/>
      <c r="G377" s="117"/>
      <c r="H377" s="10"/>
      <c r="I377" s="10"/>
      <c r="J377" s="259"/>
      <c r="K377" s="10"/>
      <c r="L377" s="10"/>
      <c r="M377" s="10"/>
      <c r="N377" s="25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3.25" customHeight="1" x14ac:dyDescent="0.4">
      <c r="A378" s="1"/>
      <c r="B378" s="10"/>
      <c r="C378" s="289"/>
      <c r="D378" s="10"/>
      <c r="E378" s="290"/>
      <c r="F378" s="10"/>
      <c r="G378" s="117"/>
      <c r="H378" s="10"/>
      <c r="I378" s="10"/>
      <c r="J378" s="259"/>
      <c r="K378" s="10"/>
      <c r="L378" s="10"/>
      <c r="M378" s="10"/>
      <c r="N378" s="25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3.25" customHeight="1" x14ac:dyDescent="0.4">
      <c r="A379" s="1"/>
      <c r="B379" s="10"/>
      <c r="C379" s="289"/>
      <c r="D379" s="10"/>
      <c r="E379" s="290"/>
      <c r="F379" s="10"/>
      <c r="G379" s="117"/>
      <c r="H379" s="10"/>
      <c r="I379" s="10"/>
      <c r="J379" s="259"/>
      <c r="K379" s="10"/>
      <c r="L379" s="10"/>
      <c r="M379" s="10"/>
      <c r="N379" s="25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3.25" customHeight="1" x14ac:dyDescent="0.4">
      <c r="A380" s="1"/>
      <c r="B380" s="10"/>
      <c r="C380" s="289"/>
      <c r="D380" s="10"/>
      <c r="E380" s="290"/>
      <c r="F380" s="10"/>
      <c r="G380" s="117"/>
      <c r="H380" s="10"/>
      <c r="I380" s="10"/>
      <c r="J380" s="259"/>
      <c r="K380" s="10"/>
      <c r="L380" s="10"/>
      <c r="M380" s="10"/>
      <c r="N380" s="25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3.25" customHeight="1" x14ac:dyDescent="0.4">
      <c r="A381" s="1"/>
      <c r="B381" s="10"/>
      <c r="C381" s="289"/>
      <c r="D381" s="10"/>
      <c r="E381" s="290"/>
      <c r="F381" s="10"/>
      <c r="G381" s="117"/>
      <c r="H381" s="10"/>
      <c r="I381" s="10"/>
      <c r="J381" s="259"/>
      <c r="K381" s="10"/>
      <c r="L381" s="10"/>
      <c r="M381" s="10"/>
      <c r="N381" s="25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3.25" customHeight="1" x14ac:dyDescent="0.4">
      <c r="A382" s="1"/>
      <c r="B382" s="10"/>
      <c r="C382" s="289"/>
      <c r="D382" s="10"/>
      <c r="E382" s="290"/>
      <c r="F382" s="10"/>
      <c r="G382" s="117"/>
      <c r="H382" s="10"/>
      <c r="I382" s="10"/>
      <c r="J382" s="259"/>
      <c r="K382" s="10"/>
      <c r="L382" s="10"/>
      <c r="M382" s="10"/>
      <c r="N382" s="25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3.25" customHeight="1" x14ac:dyDescent="0.4">
      <c r="A383" s="1"/>
      <c r="B383" s="10"/>
      <c r="C383" s="289"/>
      <c r="D383" s="10"/>
      <c r="E383" s="290"/>
      <c r="F383" s="10"/>
      <c r="G383" s="117"/>
      <c r="H383" s="10"/>
      <c r="I383" s="10"/>
      <c r="J383" s="259"/>
      <c r="K383" s="10"/>
      <c r="L383" s="10"/>
      <c r="M383" s="10"/>
      <c r="N383" s="25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3.25" customHeight="1" x14ac:dyDescent="0.4">
      <c r="A384" s="1"/>
      <c r="B384" s="10"/>
      <c r="C384" s="289"/>
      <c r="D384" s="10"/>
      <c r="E384" s="290"/>
      <c r="F384" s="10"/>
      <c r="G384" s="117"/>
      <c r="H384" s="10"/>
      <c r="I384" s="10"/>
      <c r="J384" s="259"/>
      <c r="K384" s="10"/>
      <c r="L384" s="10"/>
      <c r="M384" s="10"/>
      <c r="N384" s="25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3.25" customHeight="1" x14ac:dyDescent="0.4">
      <c r="A385" s="1"/>
      <c r="B385" s="10"/>
      <c r="C385" s="289"/>
      <c r="D385" s="10"/>
      <c r="E385" s="290"/>
      <c r="F385" s="10"/>
      <c r="G385" s="117"/>
      <c r="H385" s="10"/>
      <c r="I385" s="10"/>
      <c r="J385" s="259"/>
      <c r="K385" s="10"/>
      <c r="L385" s="10"/>
      <c r="M385" s="10"/>
      <c r="N385" s="25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3.25" customHeight="1" x14ac:dyDescent="0.4">
      <c r="A386" s="1"/>
      <c r="B386" s="10"/>
      <c r="C386" s="289"/>
      <c r="D386" s="10"/>
      <c r="E386" s="290"/>
      <c r="F386" s="10"/>
      <c r="G386" s="117"/>
      <c r="H386" s="10"/>
      <c r="I386" s="10"/>
      <c r="J386" s="259"/>
      <c r="K386" s="10"/>
      <c r="L386" s="10"/>
      <c r="M386" s="10"/>
      <c r="N386" s="25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3.25" customHeight="1" x14ac:dyDescent="0.4">
      <c r="A387" s="1"/>
      <c r="B387" s="10"/>
      <c r="C387" s="289"/>
      <c r="D387" s="10"/>
      <c r="E387" s="290"/>
      <c r="F387" s="10"/>
      <c r="G387" s="117"/>
      <c r="H387" s="10"/>
      <c r="I387" s="10"/>
      <c r="J387" s="259"/>
      <c r="K387" s="10"/>
      <c r="L387" s="10"/>
      <c r="M387" s="10"/>
      <c r="N387" s="25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3.25" customHeight="1" x14ac:dyDescent="0.4">
      <c r="A388" s="1"/>
      <c r="B388" s="10"/>
      <c r="C388" s="289"/>
      <c r="D388" s="10"/>
      <c r="E388" s="290"/>
      <c r="F388" s="10"/>
      <c r="G388" s="117"/>
      <c r="H388" s="10"/>
      <c r="I388" s="10"/>
      <c r="J388" s="259"/>
      <c r="K388" s="10"/>
      <c r="L388" s="10"/>
      <c r="M388" s="10"/>
      <c r="N388" s="25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3.25" customHeight="1" x14ac:dyDescent="0.4">
      <c r="A389" s="1"/>
      <c r="B389" s="10"/>
      <c r="C389" s="289"/>
      <c r="D389" s="10"/>
      <c r="E389" s="290"/>
      <c r="F389" s="10"/>
      <c r="G389" s="117"/>
      <c r="H389" s="10"/>
      <c r="I389" s="10"/>
      <c r="J389" s="259"/>
      <c r="K389" s="10"/>
      <c r="L389" s="10"/>
      <c r="M389" s="10"/>
      <c r="N389" s="25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3.25" customHeight="1" x14ac:dyDescent="0.4">
      <c r="A390" s="1"/>
      <c r="B390" s="10"/>
      <c r="C390" s="289"/>
      <c r="D390" s="10"/>
      <c r="E390" s="290"/>
      <c r="F390" s="10"/>
      <c r="G390" s="117"/>
      <c r="H390" s="10"/>
      <c r="I390" s="10"/>
      <c r="J390" s="259"/>
      <c r="K390" s="10"/>
      <c r="L390" s="10"/>
      <c r="M390" s="10"/>
      <c r="N390" s="25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3.25" customHeight="1" x14ac:dyDescent="0.4">
      <c r="A391" s="1"/>
      <c r="B391" s="10"/>
      <c r="C391" s="289"/>
      <c r="D391" s="10"/>
      <c r="E391" s="290"/>
      <c r="F391" s="10"/>
      <c r="G391" s="117"/>
      <c r="H391" s="10"/>
      <c r="I391" s="10"/>
      <c r="J391" s="259"/>
      <c r="K391" s="10"/>
      <c r="L391" s="10"/>
      <c r="M391" s="10"/>
      <c r="N391" s="25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3.25" customHeight="1" x14ac:dyDescent="0.4">
      <c r="A392" s="1"/>
      <c r="B392" s="10"/>
      <c r="C392" s="289"/>
      <c r="D392" s="10"/>
      <c r="E392" s="290"/>
      <c r="F392" s="10"/>
      <c r="G392" s="117"/>
      <c r="H392" s="10"/>
      <c r="I392" s="10"/>
      <c r="J392" s="259"/>
      <c r="K392" s="10"/>
      <c r="L392" s="10"/>
      <c r="M392" s="10"/>
      <c r="N392" s="25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3.25" customHeight="1" x14ac:dyDescent="0.4">
      <c r="A393" s="1"/>
      <c r="B393" s="10"/>
      <c r="C393" s="289"/>
      <c r="D393" s="10"/>
      <c r="E393" s="290"/>
      <c r="F393" s="10"/>
      <c r="G393" s="117"/>
      <c r="H393" s="10"/>
      <c r="I393" s="10"/>
      <c r="J393" s="259"/>
      <c r="K393" s="10"/>
      <c r="L393" s="10"/>
      <c r="M393" s="10"/>
      <c r="N393" s="25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3.25" customHeight="1" x14ac:dyDescent="0.4">
      <c r="A394" s="1"/>
      <c r="B394" s="10"/>
      <c r="C394" s="289"/>
      <c r="D394" s="10"/>
      <c r="E394" s="290"/>
      <c r="F394" s="10"/>
      <c r="G394" s="117"/>
      <c r="H394" s="10"/>
      <c r="I394" s="10"/>
      <c r="J394" s="259"/>
      <c r="K394" s="10"/>
      <c r="L394" s="10"/>
      <c r="M394" s="10"/>
      <c r="N394" s="25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3.25" customHeight="1" x14ac:dyDescent="0.4">
      <c r="A395" s="1"/>
      <c r="B395" s="10"/>
      <c r="C395" s="289"/>
      <c r="D395" s="10"/>
      <c r="E395" s="290"/>
      <c r="F395" s="10"/>
      <c r="G395" s="117"/>
      <c r="H395" s="10"/>
      <c r="I395" s="10"/>
      <c r="J395" s="259"/>
      <c r="K395" s="10"/>
      <c r="L395" s="10"/>
      <c r="M395" s="10"/>
      <c r="N395" s="25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3.25" customHeight="1" x14ac:dyDescent="0.4">
      <c r="A396" s="1"/>
      <c r="B396" s="10"/>
      <c r="C396" s="289"/>
      <c r="D396" s="10"/>
      <c r="E396" s="290"/>
      <c r="F396" s="10"/>
      <c r="G396" s="117"/>
      <c r="H396" s="10"/>
      <c r="I396" s="10"/>
      <c r="J396" s="259"/>
      <c r="K396" s="10"/>
      <c r="L396" s="10"/>
      <c r="M396" s="10"/>
      <c r="N396" s="25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3.25" customHeight="1" x14ac:dyDescent="0.4">
      <c r="A397" s="1"/>
      <c r="B397" s="10"/>
      <c r="C397" s="289"/>
      <c r="D397" s="10"/>
      <c r="E397" s="290"/>
      <c r="F397" s="10"/>
      <c r="G397" s="117"/>
      <c r="H397" s="10"/>
      <c r="I397" s="10"/>
      <c r="J397" s="259"/>
      <c r="K397" s="10"/>
      <c r="L397" s="10"/>
      <c r="M397" s="10"/>
      <c r="N397" s="25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3.25" customHeight="1" x14ac:dyDescent="0.4">
      <c r="A398" s="1"/>
      <c r="B398" s="10"/>
      <c r="C398" s="289"/>
      <c r="D398" s="10"/>
      <c r="E398" s="290"/>
      <c r="F398" s="10"/>
      <c r="G398" s="117"/>
      <c r="H398" s="10"/>
      <c r="I398" s="10"/>
      <c r="J398" s="259"/>
      <c r="K398" s="10"/>
      <c r="L398" s="10"/>
      <c r="M398" s="10"/>
      <c r="N398" s="25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3.25" customHeight="1" x14ac:dyDescent="0.4">
      <c r="A399" s="1"/>
      <c r="B399" s="10"/>
      <c r="C399" s="289"/>
      <c r="D399" s="10"/>
      <c r="E399" s="290"/>
      <c r="F399" s="10"/>
      <c r="G399" s="117"/>
      <c r="H399" s="10"/>
      <c r="I399" s="10"/>
      <c r="J399" s="259"/>
      <c r="K399" s="10"/>
      <c r="L399" s="10"/>
      <c r="M399" s="10"/>
      <c r="N399" s="25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3.25" customHeight="1" x14ac:dyDescent="0.4">
      <c r="A400" s="1"/>
      <c r="B400" s="10"/>
      <c r="C400" s="289"/>
      <c r="D400" s="10"/>
      <c r="E400" s="290"/>
      <c r="F400" s="10"/>
      <c r="G400" s="117"/>
      <c r="H400" s="10"/>
      <c r="I400" s="10"/>
      <c r="J400" s="259"/>
      <c r="K400" s="10"/>
      <c r="L400" s="10"/>
      <c r="M400" s="10"/>
      <c r="N400" s="25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3.25" customHeight="1" x14ac:dyDescent="0.4">
      <c r="A401" s="1"/>
      <c r="B401" s="10"/>
      <c r="C401" s="289"/>
      <c r="D401" s="10"/>
      <c r="E401" s="290"/>
      <c r="F401" s="10"/>
      <c r="G401" s="117"/>
      <c r="H401" s="10"/>
      <c r="I401" s="10"/>
      <c r="J401" s="259"/>
      <c r="K401" s="10"/>
      <c r="L401" s="10"/>
      <c r="M401" s="10"/>
      <c r="N401" s="25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3.25" customHeight="1" x14ac:dyDescent="0.4">
      <c r="A402" s="1"/>
      <c r="B402" s="10"/>
      <c r="C402" s="289"/>
      <c r="D402" s="10"/>
      <c r="E402" s="290"/>
      <c r="F402" s="10"/>
      <c r="G402" s="117"/>
      <c r="H402" s="10"/>
      <c r="I402" s="10"/>
      <c r="J402" s="259"/>
      <c r="K402" s="10"/>
      <c r="L402" s="10"/>
      <c r="M402" s="10"/>
      <c r="N402" s="25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3.25" customHeight="1" x14ac:dyDescent="0.4">
      <c r="A403" s="1"/>
      <c r="B403" s="10"/>
      <c r="C403" s="289"/>
      <c r="D403" s="10"/>
      <c r="E403" s="290"/>
      <c r="F403" s="10"/>
      <c r="G403" s="117"/>
      <c r="H403" s="10"/>
      <c r="I403" s="10"/>
      <c r="J403" s="259"/>
      <c r="K403" s="10"/>
      <c r="L403" s="10"/>
      <c r="M403" s="10"/>
      <c r="N403" s="25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3.25" customHeight="1" x14ac:dyDescent="0.4">
      <c r="A404" s="1"/>
      <c r="B404" s="10"/>
      <c r="C404" s="289"/>
      <c r="D404" s="10"/>
      <c r="E404" s="290"/>
      <c r="F404" s="10"/>
      <c r="G404" s="117"/>
      <c r="H404" s="10"/>
      <c r="I404" s="10"/>
      <c r="J404" s="259"/>
      <c r="K404" s="10"/>
      <c r="L404" s="10"/>
      <c r="M404" s="10"/>
      <c r="N404" s="25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3.25" customHeight="1" x14ac:dyDescent="0.4">
      <c r="A405" s="1"/>
      <c r="B405" s="10"/>
      <c r="C405" s="289"/>
      <c r="D405" s="10"/>
      <c r="E405" s="290"/>
      <c r="F405" s="10"/>
      <c r="G405" s="117"/>
      <c r="H405" s="10"/>
      <c r="I405" s="10"/>
      <c r="J405" s="259"/>
      <c r="K405" s="10"/>
      <c r="L405" s="10"/>
      <c r="M405" s="10"/>
      <c r="N405" s="25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3.25" customHeight="1" x14ac:dyDescent="0.4">
      <c r="A406" s="1"/>
      <c r="B406" s="10"/>
      <c r="C406" s="289"/>
      <c r="D406" s="10"/>
      <c r="E406" s="290"/>
      <c r="F406" s="10"/>
      <c r="G406" s="117"/>
      <c r="H406" s="10"/>
      <c r="I406" s="10"/>
      <c r="J406" s="259"/>
      <c r="K406" s="10"/>
      <c r="L406" s="10"/>
      <c r="M406" s="10"/>
      <c r="N406" s="25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3.25" customHeight="1" x14ac:dyDescent="0.4">
      <c r="A407" s="1"/>
      <c r="B407" s="10"/>
      <c r="C407" s="289"/>
      <c r="D407" s="10"/>
      <c r="E407" s="290"/>
      <c r="F407" s="10"/>
      <c r="G407" s="117"/>
      <c r="H407" s="10"/>
      <c r="I407" s="10"/>
      <c r="J407" s="259"/>
      <c r="K407" s="10"/>
      <c r="L407" s="10"/>
      <c r="M407" s="10"/>
      <c r="N407" s="25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3.25" customHeight="1" x14ac:dyDescent="0.4">
      <c r="A408" s="1"/>
      <c r="B408" s="10"/>
      <c r="C408" s="289"/>
      <c r="D408" s="10"/>
      <c r="E408" s="290"/>
      <c r="F408" s="10"/>
      <c r="G408" s="117"/>
      <c r="H408" s="10"/>
      <c r="I408" s="10"/>
      <c r="J408" s="259"/>
      <c r="K408" s="10"/>
      <c r="L408" s="10"/>
      <c r="M408" s="10"/>
      <c r="N408" s="25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3.25" customHeight="1" x14ac:dyDescent="0.4">
      <c r="A409" s="1"/>
      <c r="B409" s="10"/>
      <c r="C409" s="289"/>
      <c r="D409" s="10"/>
      <c r="E409" s="290"/>
      <c r="F409" s="10"/>
      <c r="G409" s="117"/>
      <c r="H409" s="10"/>
      <c r="I409" s="10"/>
      <c r="J409" s="259"/>
      <c r="K409" s="10"/>
      <c r="L409" s="10"/>
      <c r="M409" s="10"/>
      <c r="N409" s="25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3.25" customHeight="1" x14ac:dyDescent="0.4">
      <c r="A410" s="1"/>
      <c r="B410" s="10"/>
      <c r="C410" s="289"/>
      <c r="D410" s="10"/>
      <c r="E410" s="290"/>
      <c r="F410" s="10"/>
      <c r="G410" s="117"/>
      <c r="H410" s="10"/>
      <c r="I410" s="10"/>
      <c r="J410" s="259"/>
      <c r="K410" s="10"/>
      <c r="L410" s="10"/>
      <c r="M410" s="10"/>
      <c r="N410" s="25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3.25" customHeight="1" x14ac:dyDescent="0.4">
      <c r="A411" s="1"/>
      <c r="B411" s="10"/>
      <c r="C411" s="289"/>
      <c r="D411" s="10"/>
      <c r="E411" s="290"/>
      <c r="F411" s="10"/>
      <c r="G411" s="117"/>
      <c r="H411" s="10"/>
      <c r="I411" s="10"/>
      <c r="J411" s="259"/>
      <c r="K411" s="10"/>
      <c r="L411" s="10"/>
      <c r="M411" s="10"/>
      <c r="N411" s="25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3.25" customHeight="1" x14ac:dyDescent="0.4">
      <c r="A412" s="1"/>
      <c r="B412" s="10"/>
      <c r="C412" s="289"/>
      <c r="D412" s="10"/>
      <c r="E412" s="290"/>
      <c r="F412" s="10"/>
      <c r="G412" s="117"/>
      <c r="H412" s="10"/>
      <c r="I412" s="10"/>
      <c r="J412" s="259"/>
      <c r="K412" s="10"/>
      <c r="L412" s="10"/>
      <c r="M412" s="10"/>
      <c r="N412" s="25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3.25" customHeight="1" x14ac:dyDescent="0.4">
      <c r="A413" s="1"/>
      <c r="B413" s="10"/>
      <c r="C413" s="289"/>
      <c r="D413" s="10"/>
      <c r="E413" s="290"/>
      <c r="F413" s="10"/>
      <c r="G413" s="117"/>
      <c r="H413" s="10"/>
      <c r="I413" s="10"/>
      <c r="J413" s="259"/>
      <c r="K413" s="10"/>
      <c r="L413" s="10"/>
      <c r="M413" s="10"/>
      <c r="N413" s="25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3.25" customHeight="1" x14ac:dyDescent="0.4">
      <c r="A414" s="1"/>
      <c r="B414" s="10"/>
      <c r="C414" s="289"/>
      <c r="D414" s="10"/>
      <c r="E414" s="290"/>
      <c r="F414" s="10"/>
      <c r="G414" s="117"/>
      <c r="H414" s="10"/>
      <c r="I414" s="10"/>
      <c r="J414" s="259"/>
      <c r="K414" s="10"/>
      <c r="L414" s="10"/>
      <c r="M414" s="10"/>
      <c r="N414" s="25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3.25" customHeight="1" x14ac:dyDescent="0.4">
      <c r="A415" s="1"/>
      <c r="B415" s="10"/>
      <c r="C415" s="289"/>
      <c r="D415" s="10"/>
      <c r="E415" s="290"/>
      <c r="F415" s="10"/>
      <c r="G415" s="117"/>
      <c r="H415" s="10"/>
      <c r="I415" s="10"/>
      <c r="J415" s="259"/>
      <c r="K415" s="10"/>
      <c r="L415" s="10"/>
      <c r="M415" s="10"/>
      <c r="N415" s="25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3.25" customHeight="1" x14ac:dyDescent="0.4">
      <c r="A416" s="1"/>
      <c r="B416" s="10"/>
      <c r="C416" s="289"/>
      <c r="D416" s="10"/>
      <c r="E416" s="290"/>
      <c r="F416" s="10"/>
      <c r="G416" s="117"/>
      <c r="H416" s="10"/>
      <c r="I416" s="10"/>
      <c r="J416" s="259"/>
      <c r="K416" s="10"/>
      <c r="L416" s="10"/>
      <c r="M416" s="10"/>
      <c r="N416" s="25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3.25" customHeight="1" x14ac:dyDescent="0.4">
      <c r="A417" s="1"/>
      <c r="B417" s="10"/>
      <c r="C417" s="289"/>
      <c r="D417" s="10"/>
      <c r="E417" s="290"/>
      <c r="F417" s="10"/>
      <c r="G417" s="117"/>
      <c r="H417" s="10"/>
      <c r="I417" s="10"/>
      <c r="J417" s="259"/>
      <c r="K417" s="10"/>
      <c r="L417" s="10"/>
      <c r="M417" s="10"/>
      <c r="N417" s="25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3.25" customHeight="1" x14ac:dyDescent="0.4">
      <c r="A418" s="1"/>
      <c r="B418" s="10"/>
      <c r="C418" s="289"/>
      <c r="D418" s="10"/>
      <c r="E418" s="290"/>
      <c r="F418" s="10"/>
      <c r="G418" s="117"/>
      <c r="H418" s="10"/>
      <c r="I418" s="10"/>
      <c r="J418" s="259"/>
      <c r="K418" s="10"/>
      <c r="L418" s="10"/>
      <c r="M418" s="10"/>
      <c r="N418" s="25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3.25" customHeight="1" x14ac:dyDescent="0.4">
      <c r="A419" s="1"/>
      <c r="B419" s="10"/>
      <c r="C419" s="289"/>
      <c r="D419" s="10"/>
      <c r="E419" s="290"/>
      <c r="F419" s="10"/>
      <c r="G419" s="117"/>
      <c r="H419" s="10"/>
      <c r="I419" s="10"/>
      <c r="J419" s="259"/>
      <c r="K419" s="10"/>
      <c r="L419" s="10"/>
      <c r="M419" s="10"/>
      <c r="N419" s="25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3.25" customHeight="1" x14ac:dyDescent="0.4">
      <c r="A420" s="1"/>
      <c r="B420" s="10"/>
      <c r="C420" s="289"/>
      <c r="D420" s="10"/>
      <c r="E420" s="290"/>
      <c r="F420" s="10"/>
      <c r="G420" s="117"/>
      <c r="H420" s="10"/>
      <c r="I420" s="10"/>
      <c r="J420" s="259"/>
      <c r="K420" s="10"/>
      <c r="L420" s="10"/>
      <c r="M420" s="10"/>
      <c r="N420" s="25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3.25" customHeight="1" x14ac:dyDescent="0.4">
      <c r="A421" s="1"/>
      <c r="B421" s="10"/>
      <c r="C421" s="289"/>
      <c r="D421" s="10"/>
      <c r="E421" s="290"/>
      <c r="F421" s="10"/>
      <c r="G421" s="117"/>
      <c r="H421" s="10"/>
      <c r="I421" s="10"/>
      <c r="J421" s="259"/>
      <c r="K421" s="10"/>
      <c r="L421" s="10"/>
      <c r="M421" s="10"/>
      <c r="N421" s="25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3.25" customHeight="1" x14ac:dyDescent="0.4">
      <c r="A422" s="1"/>
      <c r="B422" s="10"/>
      <c r="C422" s="289"/>
      <c r="D422" s="10"/>
      <c r="E422" s="290"/>
      <c r="F422" s="10"/>
      <c r="G422" s="117"/>
      <c r="H422" s="10"/>
      <c r="I422" s="10"/>
      <c r="J422" s="259"/>
      <c r="K422" s="10"/>
      <c r="L422" s="10"/>
      <c r="M422" s="10"/>
      <c r="N422" s="25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3.25" customHeight="1" x14ac:dyDescent="0.4">
      <c r="A423" s="1"/>
      <c r="B423" s="10"/>
      <c r="C423" s="289"/>
      <c r="D423" s="10"/>
      <c r="E423" s="290"/>
      <c r="F423" s="10"/>
      <c r="G423" s="117"/>
      <c r="H423" s="10"/>
      <c r="I423" s="10"/>
      <c r="J423" s="259"/>
      <c r="K423" s="10"/>
      <c r="L423" s="10"/>
      <c r="M423" s="10"/>
      <c r="N423" s="25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3.25" customHeight="1" x14ac:dyDescent="0.4">
      <c r="A424" s="1"/>
      <c r="B424" s="10"/>
      <c r="C424" s="289"/>
      <c r="D424" s="10"/>
      <c r="E424" s="290"/>
      <c r="F424" s="10"/>
      <c r="G424" s="117"/>
      <c r="H424" s="10"/>
      <c r="I424" s="10"/>
      <c r="J424" s="259"/>
      <c r="K424" s="10"/>
      <c r="L424" s="10"/>
      <c r="M424" s="10"/>
      <c r="N424" s="25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3.25" customHeight="1" x14ac:dyDescent="0.4">
      <c r="A425" s="1"/>
      <c r="B425" s="10"/>
      <c r="C425" s="289"/>
      <c r="D425" s="10"/>
      <c r="E425" s="290"/>
      <c r="F425" s="10"/>
      <c r="G425" s="117"/>
      <c r="H425" s="10"/>
      <c r="I425" s="10"/>
      <c r="J425" s="259"/>
      <c r="K425" s="10"/>
      <c r="L425" s="10"/>
      <c r="M425" s="10"/>
      <c r="N425" s="25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3.25" customHeight="1" x14ac:dyDescent="0.4">
      <c r="A426" s="1"/>
      <c r="B426" s="10"/>
      <c r="C426" s="289"/>
      <c r="D426" s="10"/>
      <c r="E426" s="290"/>
      <c r="F426" s="10"/>
      <c r="G426" s="117"/>
      <c r="H426" s="10"/>
      <c r="I426" s="10"/>
      <c r="J426" s="259"/>
      <c r="K426" s="10"/>
      <c r="L426" s="10"/>
      <c r="M426" s="10"/>
      <c r="N426" s="25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3.25" customHeight="1" x14ac:dyDescent="0.4">
      <c r="A427" s="1"/>
      <c r="B427" s="10"/>
      <c r="C427" s="289"/>
      <c r="D427" s="10"/>
      <c r="E427" s="290"/>
      <c r="F427" s="10"/>
      <c r="G427" s="117"/>
      <c r="H427" s="10"/>
      <c r="I427" s="10"/>
      <c r="J427" s="259"/>
      <c r="K427" s="10"/>
      <c r="L427" s="10"/>
      <c r="M427" s="10"/>
      <c r="N427" s="25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3.25" customHeight="1" x14ac:dyDescent="0.4">
      <c r="A428" s="1"/>
      <c r="B428" s="10"/>
      <c r="C428" s="289"/>
      <c r="D428" s="10"/>
      <c r="E428" s="290"/>
      <c r="F428" s="10"/>
      <c r="G428" s="117"/>
      <c r="H428" s="10"/>
      <c r="I428" s="10"/>
      <c r="J428" s="259"/>
      <c r="K428" s="10"/>
      <c r="L428" s="10"/>
      <c r="M428" s="10"/>
      <c r="N428" s="25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3.25" customHeight="1" x14ac:dyDescent="0.4">
      <c r="A429" s="1"/>
      <c r="B429" s="10"/>
      <c r="C429" s="289"/>
      <c r="D429" s="10"/>
      <c r="E429" s="290"/>
      <c r="F429" s="10"/>
      <c r="G429" s="117"/>
      <c r="H429" s="10"/>
      <c r="I429" s="10"/>
      <c r="J429" s="259"/>
      <c r="K429" s="10"/>
      <c r="L429" s="10"/>
      <c r="M429" s="10"/>
      <c r="N429" s="25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3.25" customHeight="1" x14ac:dyDescent="0.4">
      <c r="A430" s="1"/>
      <c r="B430" s="10"/>
      <c r="C430" s="289"/>
      <c r="D430" s="10"/>
      <c r="E430" s="290"/>
      <c r="F430" s="10"/>
      <c r="G430" s="117"/>
      <c r="H430" s="10"/>
      <c r="I430" s="10"/>
      <c r="J430" s="259"/>
      <c r="K430" s="10"/>
      <c r="L430" s="10"/>
      <c r="M430" s="10"/>
      <c r="N430" s="25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3.25" customHeight="1" x14ac:dyDescent="0.4">
      <c r="A431" s="1"/>
      <c r="B431" s="10"/>
      <c r="C431" s="289"/>
      <c r="D431" s="10"/>
      <c r="E431" s="290"/>
      <c r="F431" s="10"/>
      <c r="G431" s="117"/>
      <c r="H431" s="10"/>
      <c r="I431" s="10"/>
      <c r="J431" s="259"/>
      <c r="K431" s="10"/>
      <c r="L431" s="10"/>
      <c r="M431" s="10"/>
      <c r="N431" s="25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3.25" customHeight="1" x14ac:dyDescent="0.4">
      <c r="A432" s="1"/>
      <c r="B432" s="10"/>
      <c r="C432" s="289"/>
      <c r="D432" s="10"/>
      <c r="E432" s="290"/>
      <c r="F432" s="10"/>
      <c r="G432" s="117"/>
      <c r="H432" s="10"/>
      <c r="I432" s="10"/>
      <c r="J432" s="259"/>
      <c r="K432" s="10"/>
      <c r="L432" s="10"/>
      <c r="M432" s="10"/>
      <c r="N432" s="23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3.25" customHeight="1" x14ac:dyDescent="0.4">
      <c r="A433" s="1"/>
      <c r="B433" s="10"/>
      <c r="C433" s="289"/>
      <c r="D433" s="10"/>
      <c r="E433" s="290"/>
      <c r="F433" s="10"/>
      <c r="G433" s="117"/>
      <c r="H433" s="10"/>
      <c r="I433" s="10"/>
      <c r="J433" s="259"/>
      <c r="K433" s="10"/>
      <c r="L433" s="10"/>
      <c r="M433" s="10"/>
      <c r="N433" s="23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3.25" customHeight="1" x14ac:dyDescent="0.4">
      <c r="A434" s="1"/>
      <c r="B434" s="10"/>
      <c r="C434" s="289"/>
      <c r="D434" s="10"/>
      <c r="E434" s="290"/>
      <c r="F434" s="10"/>
      <c r="G434" s="117"/>
      <c r="H434" s="10"/>
      <c r="I434" s="10"/>
      <c r="J434" s="259"/>
      <c r="K434" s="10"/>
      <c r="L434" s="10"/>
      <c r="M434" s="10"/>
      <c r="N434" s="23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4">
      <c r="A435" s="1"/>
      <c r="B435" s="10"/>
      <c r="C435" s="289"/>
      <c r="D435" s="10"/>
      <c r="E435" s="290"/>
      <c r="F435" s="10"/>
      <c r="G435" s="23"/>
      <c r="H435" s="10"/>
      <c r="I435" s="10"/>
      <c r="J435" s="259"/>
      <c r="K435" s="10"/>
      <c r="L435" s="10"/>
      <c r="M435" s="10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 x14ac:dyDescent="0.4">
      <c r="A436" s="1"/>
      <c r="B436" s="10"/>
      <c r="C436" s="289"/>
      <c r="D436" s="10"/>
      <c r="E436" s="290"/>
      <c r="F436" s="10"/>
      <c r="G436" s="23"/>
      <c r="H436" s="10"/>
      <c r="I436" s="10"/>
      <c r="J436" s="259"/>
      <c r="K436" s="10"/>
      <c r="L436" s="10"/>
      <c r="M436" s="10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 x14ac:dyDescent="0.4">
      <c r="A437" s="1"/>
      <c r="B437" s="10"/>
      <c r="C437" s="289"/>
      <c r="D437" s="10"/>
      <c r="E437" s="290"/>
      <c r="F437" s="10"/>
      <c r="G437" s="23"/>
      <c r="H437" s="10"/>
      <c r="I437" s="10"/>
      <c r="J437" s="259"/>
      <c r="K437" s="10"/>
      <c r="L437" s="10"/>
      <c r="M437" s="10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 x14ac:dyDescent="0.4">
      <c r="A438" s="1"/>
      <c r="B438" s="10"/>
      <c r="C438" s="289"/>
      <c r="D438" s="10"/>
      <c r="E438" s="290"/>
      <c r="F438" s="10"/>
      <c r="G438" s="23"/>
      <c r="H438" s="10"/>
      <c r="I438" s="10"/>
      <c r="J438" s="259"/>
      <c r="K438" s="10"/>
      <c r="L438" s="10"/>
      <c r="M438" s="10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 x14ac:dyDescent="0.4">
      <c r="A439" s="1"/>
      <c r="B439" s="10"/>
      <c r="C439" s="289"/>
      <c r="D439" s="10"/>
      <c r="E439" s="290"/>
      <c r="F439" s="10"/>
      <c r="G439" s="23"/>
      <c r="H439" s="10"/>
      <c r="I439" s="10"/>
      <c r="J439" s="259"/>
      <c r="K439" s="10"/>
      <c r="L439" s="10"/>
      <c r="M439" s="10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 x14ac:dyDescent="0.4">
      <c r="A440" s="1"/>
      <c r="B440" s="10"/>
      <c r="C440" s="289"/>
      <c r="D440" s="10"/>
      <c r="E440" s="290"/>
      <c r="F440" s="10"/>
      <c r="G440" s="23"/>
      <c r="H440" s="10"/>
      <c r="I440" s="10"/>
      <c r="J440" s="259"/>
      <c r="K440" s="10"/>
      <c r="L440" s="10"/>
      <c r="M440" s="10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 x14ac:dyDescent="0.4">
      <c r="A441" s="1"/>
      <c r="B441" s="10"/>
      <c r="C441" s="289"/>
      <c r="D441" s="10"/>
      <c r="E441" s="290"/>
      <c r="F441" s="10"/>
      <c r="G441" s="23"/>
      <c r="H441" s="10"/>
      <c r="I441" s="10"/>
      <c r="J441" s="259"/>
      <c r="K441" s="10"/>
      <c r="L441" s="10"/>
      <c r="M441" s="10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 x14ac:dyDescent="0.4">
      <c r="A442" s="1"/>
      <c r="B442" s="10"/>
      <c r="C442" s="289"/>
      <c r="D442" s="10"/>
      <c r="E442" s="290"/>
      <c r="F442" s="10"/>
      <c r="G442" s="23"/>
      <c r="H442" s="10"/>
      <c r="I442" s="10"/>
      <c r="J442" s="259"/>
      <c r="K442" s="10"/>
      <c r="L442" s="10"/>
      <c r="M442" s="10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 x14ac:dyDescent="0.4">
      <c r="A443" s="1"/>
      <c r="B443" s="10"/>
      <c r="C443" s="289"/>
      <c r="D443" s="10"/>
      <c r="E443" s="290"/>
      <c r="F443" s="10"/>
      <c r="G443" s="23"/>
      <c r="H443" s="10"/>
      <c r="I443" s="10"/>
      <c r="J443" s="259"/>
      <c r="K443" s="10"/>
      <c r="L443" s="10"/>
      <c r="M443" s="10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 x14ac:dyDescent="0.4">
      <c r="A444" s="1"/>
      <c r="B444" s="10"/>
      <c r="C444" s="289"/>
      <c r="D444" s="10"/>
      <c r="E444" s="290"/>
      <c r="F444" s="10"/>
      <c r="G444" s="23"/>
      <c r="H444" s="10"/>
      <c r="I444" s="10"/>
      <c r="J444" s="259"/>
      <c r="K444" s="10"/>
      <c r="L444" s="10"/>
      <c r="M444" s="10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 x14ac:dyDescent="0.4">
      <c r="A445" s="1"/>
      <c r="B445" s="10"/>
      <c r="C445" s="289"/>
      <c r="D445" s="10"/>
      <c r="E445" s="290"/>
      <c r="F445" s="10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 x14ac:dyDescent="0.4">
      <c r="A446" s="1"/>
      <c r="B446" s="10"/>
      <c r="C446" s="289"/>
      <c r="D446" s="10"/>
      <c r="E446" s="290"/>
      <c r="F446" s="10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 x14ac:dyDescent="0.4">
      <c r="A447" s="1"/>
      <c r="B447" s="10"/>
      <c r="C447" s="289"/>
      <c r="D447" s="10"/>
      <c r="E447" s="290"/>
      <c r="F447" s="10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 x14ac:dyDescent="0.4">
      <c r="A448" s="1"/>
      <c r="B448" s="10"/>
      <c r="C448" s="289"/>
      <c r="D448" s="10"/>
      <c r="E448" s="290"/>
      <c r="F448" s="10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 x14ac:dyDescent="0.4">
      <c r="A449" s="1"/>
      <c r="B449" s="10"/>
      <c r="C449" s="289"/>
      <c r="D449" s="10"/>
      <c r="E449" s="290"/>
      <c r="F449" s="10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 x14ac:dyDescent="0.4">
      <c r="A450" s="1"/>
      <c r="B450" s="10"/>
      <c r="C450" s="289"/>
      <c r="D450" s="10"/>
      <c r="E450" s="290"/>
      <c r="F450" s="10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 x14ac:dyDescent="0.4">
      <c r="A451" s="1"/>
      <c r="B451" s="10"/>
      <c r="C451" s="289"/>
      <c r="D451" s="10"/>
      <c r="E451" s="290"/>
      <c r="F451" s="10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 x14ac:dyDescent="0.4">
      <c r="A452" s="1"/>
      <c r="B452" s="10"/>
      <c r="C452" s="289"/>
      <c r="D452" s="10"/>
      <c r="E452" s="290"/>
      <c r="F452" s="10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 x14ac:dyDescent="0.4">
      <c r="A453" s="1"/>
      <c r="B453" s="10"/>
      <c r="C453" s="289"/>
      <c r="D453" s="10"/>
      <c r="E453" s="290"/>
      <c r="F453" s="10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 x14ac:dyDescent="0.4">
      <c r="A454" s="1"/>
      <c r="B454" s="10"/>
      <c r="C454" s="289"/>
      <c r="D454" s="10"/>
      <c r="E454" s="290"/>
      <c r="F454" s="10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 x14ac:dyDescent="0.4">
      <c r="A455" s="1"/>
      <c r="B455" s="10"/>
      <c r="C455" s="289"/>
      <c r="D455" s="10"/>
      <c r="E455" s="290"/>
      <c r="F455" s="10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 x14ac:dyDescent="0.4">
      <c r="A456" s="1"/>
      <c r="B456" s="10"/>
      <c r="C456" s="289"/>
      <c r="D456" s="10"/>
      <c r="E456" s="290"/>
      <c r="F456" s="10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 x14ac:dyDescent="0.4">
      <c r="A457" s="1"/>
      <c r="B457" s="10"/>
      <c r="C457" s="289"/>
      <c r="D457" s="10"/>
      <c r="E457" s="290"/>
      <c r="F457" s="10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 x14ac:dyDescent="0.3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 x14ac:dyDescent="0.3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 x14ac:dyDescent="0.3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 x14ac:dyDescent="0.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 x14ac:dyDescent="0.3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 x14ac:dyDescent="0.3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 x14ac:dyDescent="0.3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 x14ac:dyDescent="0.3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 x14ac:dyDescent="0.3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 x14ac:dyDescent="0.3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 x14ac:dyDescent="0.3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 x14ac:dyDescent="0.3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 x14ac:dyDescent="0.3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 x14ac:dyDescent="0.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 x14ac:dyDescent="0.3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 x14ac:dyDescent="0.3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 x14ac:dyDescent="0.3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 x14ac:dyDescent="0.3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 x14ac:dyDescent="0.3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 x14ac:dyDescent="0.3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 x14ac:dyDescent="0.3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 x14ac:dyDescent="0.3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 x14ac:dyDescent="0.3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 x14ac:dyDescent="0.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 x14ac:dyDescent="0.3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 x14ac:dyDescent="0.3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 x14ac:dyDescent="0.3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 x14ac:dyDescent="0.3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 x14ac:dyDescent="0.3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 x14ac:dyDescent="0.3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 x14ac:dyDescent="0.3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 x14ac:dyDescent="0.3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 x14ac:dyDescent="0.3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 x14ac:dyDescent="0.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 x14ac:dyDescent="0.3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 x14ac:dyDescent="0.3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 x14ac:dyDescent="0.3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 x14ac:dyDescent="0.3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 x14ac:dyDescent="0.3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 x14ac:dyDescent="0.3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 x14ac:dyDescent="0.3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 x14ac:dyDescent="0.3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 x14ac:dyDescent="0.3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 x14ac:dyDescent="0.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 x14ac:dyDescent="0.3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 x14ac:dyDescent="0.3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 x14ac:dyDescent="0.3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 x14ac:dyDescent="0.3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 x14ac:dyDescent="0.3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 x14ac:dyDescent="0.3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 x14ac:dyDescent="0.3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 x14ac:dyDescent="0.3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 x14ac:dyDescent="0.3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 x14ac:dyDescent="0.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 x14ac:dyDescent="0.3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 x14ac:dyDescent="0.3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 x14ac:dyDescent="0.3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 x14ac:dyDescent="0.3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 x14ac:dyDescent="0.3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 x14ac:dyDescent="0.3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 x14ac:dyDescent="0.3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 x14ac:dyDescent="0.3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 x14ac:dyDescent="0.3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 x14ac:dyDescent="0.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 x14ac:dyDescent="0.3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 x14ac:dyDescent="0.3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 x14ac:dyDescent="0.3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 x14ac:dyDescent="0.3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 x14ac:dyDescent="0.3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 x14ac:dyDescent="0.3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 x14ac:dyDescent="0.3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 x14ac:dyDescent="0.3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 x14ac:dyDescent="0.3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 x14ac:dyDescent="0.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 x14ac:dyDescent="0.3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 x14ac:dyDescent="0.3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 x14ac:dyDescent="0.3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 x14ac:dyDescent="0.3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 x14ac:dyDescent="0.3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 x14ac:dyDescent="0.3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 x14ac:dyDescent="0.3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 x14ac:dyDescent="0.3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 x14ac:dyDescent="0.3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 x14ac:dyDescent="0.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 x14ac:dyDescent="0.3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 x14ac:dyDescent="0.3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 x14ac:dyDescent="0.3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 x14ac:dyDescent="0.3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 x14ac:dyDescent="0.3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 x14ac:dyDescent="0.3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 x14ac:dyDescent="0.3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 x14ac:dyDescent="0.3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 x14ac:dyDescent="0.3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 x14ac:dyDescent="0.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 x14ac:dyDescent="0.3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 x14ac:dyDescent="0.3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 x14ac:dyDescent="0.3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 x14ac:dyDescent="0.3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 x14ac:dyDescent="0.3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 x14ac:dyDescent="0.3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 x14ac:dyDescent="0.3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 x14ac:dyDescent="0.3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 x14ac:dyDescent="0.3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 x14ac:dyDescent="0.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 x14ac:dyDescent="0.3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 x14ac:dyDescent="0.3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 x14ac:dyDescent="0.3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 x14ac:dyDescent="0.3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 x14ac:dyDescent="0.3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 x14ac:dyDescent="0.3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 x14ac:dyDescent="0.3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 x14ac:dyDescent="0.3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 x14ac:dyDescent="0.3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 x14ac:dyDescent="0.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 x14ac:dyDescent="0.3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 x14ac:dyDescent="0.3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 x14ac:dyDescent="0.3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 x14ac:dyDescent="0.3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 x14ac:dyDescent="0.3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 x14ac:dyDescent="0.3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 x14ac:dyDescent="0.3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 x14ac:dyDescent="0.3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 x14ac:dyDescent="0.3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 x14ac:dyDescent="0.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 x14ac:dyDescent="0.3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 x14ac:dyDescent="0.3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 x14ac:dyDescent="0.3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 x14ac:dyDescent="0.3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 x14ac:dyDescent="0.3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 x14ac:dyDescent="0.3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 x14ac:dyDescent="0.3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 x14ac:dyDescent="0.3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 x14ac:dyDescent="0.3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 x14ac:dyDescent="0.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 x14ac:dyDescent="0.3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 x14ac:dyDescent="0.3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 x14ac:dyDescent="0.3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 x14ac:dyDescent="0.3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 x14ac:dyDescent="0.3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 x14ac:dyDescent="0.3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 x14ac:dyDescent="0.3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 x14ac:dyDescent="0.3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 x14ac:dyDescent="0.3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 x14ac:dyDescent="0.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 x14ac:dyDescent="0.3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 x14ac:dyDescent="0.3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 x14ac:dyDescent="0.3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 x14ac:dyDescent="0.3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 x14ac:dyDescent="0.3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 x14ac:dyDescent="0.3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 x14ac:dyDescent="0.3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 x14ac:dyDescent="0.3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 x14ac:dyDescent="0.3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 x14ac:dyDescent="0.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 x14ac:dyDescent="0.3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 x14ac:dyDescent="0.3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 x14ac:dyDescent="0.3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 x14ac:dyDescent="0.3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 x14ac:dyDescent="0.3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 x14ac:dyDescent="0.3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 x14ac:dyDescent="0.3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 x14ac:dyDescent="0.3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 x14ac:dyDescent="0.3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 x14ac:dyDescent="0.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 x14ac:dyDescent="0.3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 x14ac:dyDescent="0.3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 x14ac:dyDescent="0.3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 x14ac:dyDescent="0.3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 x14ac:dyDescent="0.3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 x14ac:dyDescent="0.3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 x14ac:dyDescent="0.3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 x14ac:dyDescent="0.3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 x14ac:dyDescent="0.3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 x14ac:dyDescent="0.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 x14ac:dyDescent="0.3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 x14ac:dyDescent="0.3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 x14ac:dyDescent="0.3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 x14ac:dyDescent="0.3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 x14ac:dyDescent="0.3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 x14ac:dyDescent="0.3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 x14ac:dyDescent="0.3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 x14ac:dyDescent="0.3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 x14ac:dyDescent="0.3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 x14ac:dyDescent="0.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 x14ac:dyDescent="0.3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 x14ac:dyDescent="0.3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 x14ac:dyDescent="0.3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 x14ac:dyDescent="0.3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 x14ac:dyDescent="0.3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 x14ac:dyDescent="0.3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 x14ac:dyDescent="0.3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 x14ac:dyDescent="0.3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 x14ac:dyDescent="0.3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 x14ac:dyDescent="0.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 x14ac:dyDescent="0.3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 x14ac:dyDescent="0.3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 x14ac:dyDescent="0.3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 x14ac:dyDescent="0.3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 x14ac:dyDescent="0.3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 x14ac:dyDescent="0.3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 x14ac:dyDescent="0.3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 x14ac:dyDescent="0.3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 x14ac:dyDescent="0.3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 x14ac:dyDescent="0.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 x14ac:dyDescent="0.3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 x14ac:dyDescent="0.3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 x14ac:dyDescent="0.3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 x14ac:dyDescent="0.3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 x14ac:dyDescent="0.3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 x14ac:dyDescent="0.3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 x14ac:dyDescent="0.3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 x14ac:dyDescent="0.3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 x14ac:dyDescent="0.3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 x14ac:dyDescent="0.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 x14ac:dyDescent="0.3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 x14ac:dyDescent="0.3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 x14ac:dyDescent="0.3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 x14ac:dyDescent="0.3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 x14ac:dyDescent="0.3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 x14ac:dyDescent="0.3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 x14ac:dyDescent="0.3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 x14ac:dyDescent="0.3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 x14ac:dyDescent="0.3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 x14ac:dyDescent="0.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 x14ac:dyDescent="0.3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 x14ac:dyDescent="0.3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 x14ac:dyDescent="0.3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 x14ac:dyDescent="0.3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 x14ac:dyDescent="0.3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 x14ac:dyDescent="0.3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 x14ac:dyDescent="0.3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 x14ac:dyDescent="0.3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 x14ac:dyDescent="0.3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 x14ac:dyDescent="0.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 x14ac:dyDescent="0.3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 x14ac:dyDescent="0.3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 x14ac:dyDescent="0.3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 x14ac:dyDescent="0.3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 x14ac:dyDescent="0.3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 x14ac:dyDescent="0.3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 x14ac:dyDescent="0.3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 x14ac:dyDescent="0.3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 x14ac:dyDescent="0.3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 x14ac:dyDescent="0.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 x14ac:dyDescent="0.3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 x14ac:dyDescent="0.3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 x14ac:dyDescent="0.3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 x14ac:dyDescent="0.3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 x14ac:dyDescent="0.3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 x14ac:dyDescent="0.3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 x14ac:dyDescent="0.3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 x14ac:dyDescent="0.3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 x14ac:dyDescent="0.3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 x14ac:dyDescent="0.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 x14ac:dyDescent="0.3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 x14ac:dyDescent="0.3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 x14ac:dyDescent="0.3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 x14ac:dyDescent="0.3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 x14ac:dyDescent="0.3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 x14ac:dyDescent="0.3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 x14ac:dyDescent="0.3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 x14ac:dyDescent="0.3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 x14ac:dyDescent="0.3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 x14ac:dyDescent="0.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 x14ac:dyDescent="0.3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 x14ac:dyDescent="0.3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 x14ac:dyDescent="0.3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 x14ac:dyDescent="0.3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 x14ac:dyDescent="0.3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 x14ac:dyDescent="0.3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 x14ac:dyDescent="0.3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 x14ac:dyDescent="0.3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 x14ac:dyDescent="0.3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 x14ac:dyDescent="0.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 x14ac:dyDescent="0.3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 x14ac:dyDescent="0.3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 x14ac:dyDescent="0.3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 x14ac:dyDescent="0.3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 x14ac:dyDescent="0.3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 x14ac:dyDescent="0.3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 x14ac:dyDescent="0.3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 x14ac:dyDescent="0.3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 x14ac:dyDescent="0.3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 x14ac:dyDescent="0.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 x14ac:dyDescent="0.3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 x14ac:dyDescent="0.3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 x14ac:dyDescent="0.3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 x14ac:dyDescent="0.3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 x14ac:dyDescent="0.3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 x14ac:dyDescent="0.3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 x14ac:dyDescent="0.3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 x14ac:dyDescent="0.3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 x14ac:dyDescent="0.3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 x14ac:dyDescent="0.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 x14ac:dyDescent="0.3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 x14ac:dyDescent="0.3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 x14ac:dyDescent="0.3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 x14ac:dyDescent="0.3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 x14ac:dyDescent="0.3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 x14ac:dyDescent="0.3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 x14ac:dyDescent="0.3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 x14ac:dyDescent="0.3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 x14ac:dyDescent="0.3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 x14ac:dyDescent="0.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 x14ac:dyDescent="0.3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 x14ac:dyDescent="0.3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 x14ac:dyDescent="0.3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 x14ac:dyDescent="0.3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 x14ac:dyDescent="0.3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 x14ac:dyDescent="0.3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 x14ac:dyDescent="0.3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 x14ac:dyDescent="0.3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 x14ac:dyDescent="0.3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 x14ac:dyDescent="0.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 x14ac:dyDescent="0.3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 x14ac:dyDescent="0.3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 x14ac:dyDescent="0.3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 x14ac:dyDescent="0.3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 x14ac:dyDescent="0.3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 x14ac:dyDescent="0.3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 x14ac:dyDescent="0.3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 x14ac:dyDescent="0.3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 x14ac:dyDescent="0.3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 x14ac:dyDescent="0.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 x14ac:dyDescent="0.3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 x14ac:dyDescent="0.3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 x14ac:dyDescent="0.3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 x14ac:dyDescent="0.3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 x14ac:dyDescent="0.3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 x14ac:dyDescent="0.3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 x14ac:dyDescent="0.3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 x14ac:dyDescent="0.3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 x14ac:dyDescent="0.3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 x14ac:dyDescent="0.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 x14ac:dyDescent="0.3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 x14ac:dyDescent="0.3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 x14ac:dyDescent="0.3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 x14ac:dyDescent="0.3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 x14ac:dyDescent="0.3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 x14ac:dyDescent="0.3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 x14ac:dyDescent="0.3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 x14ac:dyDescent="0.3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 x14ac:dyDescent="0.3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 x14ac:dyDescent="0.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 x14ac:dyDescent="0.3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 x14ac:dyDescent="0.3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 x14ac:dyDescent="0.3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 x14ac:dyDescent="0.3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 x14ac:dyDescent="0.3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 x14ac:dyDescent="0.3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 x14ac:dyDescent="0.3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 x14ac:dyDescent="0.3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 x14ac:dyDescent="0.3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 x14ac:dyDescent="0.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 x14ac:dyDescent="0.3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 x14ac:dyDescent="0.3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 x14ac:dyDescent="0.3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 x14ac:dyDescent="0.3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 x14ac:dyDescent="0.3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 x14ac:dyDescent="0.3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 x14ac:dyDescent="0.3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 x14ac:dyDescent="0.3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 x14ac:dyDescent="0.3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 x14ac:dyDescent="0.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 x14ac:dyDescent="0.3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 x14ac:dyDescent="0.3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 x14ac:dyDescent="0.3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 x14ac:dyDescent="0.3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 x14ac:dyDescent="0.3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 x14ac:dyDescent="0.3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 x14ac:dyDescent="0.3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 x14ac:dyDescent="0.3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 x14ac:dyDescent="0.3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 x14ac:dyDescent="0.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 x14ac:dyDescent="0.3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 x14ac:dyDescent="0.3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 x14ac:dyDescent="0.3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 x14ac:dyDescent="0.3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 x14ac:dyDescent="0.3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 x14ac:dyDescent="0.3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 x14ac:dyDescent="0.3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 x14ac:dyDescent="0.3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 x14ac:dyDescent="0.3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 x14ac:dyDescent="0.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 x14ac:dyDescent="0.3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 x14ac:dyDescent="0.3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 x14ac:dyDescent="0.3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 x14ac:dyDescent="0.3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 x14ac:dyDescent="0.3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 x14ac:dyDescent="0.3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 x14ac:dyDescent="0.3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 x14ac:dyDescent="0.3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 x14ac:dyDescent="0.3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 x14ac:dyDescent="0.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 x14ac:dyDescent="0.3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 x14ac:dyDescent="0.3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 x14ac:dyDescent="0.3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 x14ac:dyDescent="0.3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 x14ac:dyDescent="0.3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 x14ac:dyDescent="0.3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 x14ac:dyDescent="0.3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 x14ac:dyDescent="0.3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 x14ac:dyDescent="0.3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 x14ac:dyDescent="0.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 x14ac:dyDescent="0.3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 x14ac:dyDescent="0.3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 x14ac:dyDescent="0.3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 x14ac:dyDescent="0.3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 x14ac:dyDescent="0.3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 x14ac:dyDescent="0.3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 x14ac:dyDescent="0.3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 x14ac:dyDescent="0.3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 x14ac:dyDescent="0.3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 x14ac:dyDescent="0.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 x14ac:dyDescent="0.3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 x14ac:dyDescent="0.3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 x14ac:dyDescent="0.3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 x14ac:dyDescent="0.3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 x14ac:dyDescent="0.3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 x14ac:dyDescent="0.3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 x14ac:dyDescent="0.3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 x14ac:dyDescent="0.3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 x14ac:dyDescent="0.3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 x14ac:dyDescent="0.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 x14ac:dyDescent="0.3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 x14ac:dyDescent="0.3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 x14ac:dyDescent="0.3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 x14ac:dyDescent="0.3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 x14ac:dyDescent="0.3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 x14ac:dyDescent="0.3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 x14ac:dyDescent="0.3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 x14ac:dyDescent="0.3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 x14ac:dyDescent="0.3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 x14ac:dyDescent="0.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 x14ac:dyDescent="0.3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 x14ac:dyDescent="0.3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 x14ac:dyDescent="0.3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 x14ac:dyDescent="0.3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 x14ac:dyDescent="0.3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 x14ac:dyDescent="0.3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 x14ac:dyDescent="0.3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 x14ac:dyDescent="0.3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 x14ac:dyDescent="0.3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 x14ac:dyDescent="0.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 x14ac:dyDescent="0.3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 x14ac:dyDescent="0.3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 x14ac:dyDescent="0.3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 x14ac:dyDescent="0.3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 x14ac:dyDescent="0.3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 x14ac:dyDescent="0.3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 x14ac:dyDescent="0.3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 x14ac:dyDescent="0.3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 x14ac:dyDescent="0.3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 x14ac:dyDescent="0.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 x14ac:dyDescent="0.3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 x14ac:dyDescent="0.3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 x14ac:dyDescent="0.3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 x14ac:dyDescent="0.3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 x14ac:dyDescent="0.3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 x14ac:dyDescent="0.3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 x14ac:dyDescent="0.3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 x14ac:dyDescent="0.3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 x14ac:dyDescent="0.3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 x14ac:dyDescent="0.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 x14ac:dyDescent="0.3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 x14ac:dyDescent="0.3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 x14ac:dyDescent="0.3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 x14ac:dyDescent="0.3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 x14ac:dyDescent="0.3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 x14ac:dyDescent="0.3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 x14ac:dyDescent="0.3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 x14ac:dyDescent="0.3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 x14ac:dyDescent="0.3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 x14ac:dyDescent="0.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 x14ac:dyDescent="0.3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 x14ac:dyDescent="0.3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 x14ac:dyDescent="0.3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 x14ac:dyDescent="0.3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 x14ac:dyDescent="0.3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 x14ac:dyDescent="0.3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 x14ac:dyDescent="0.3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 x14ac:dyDescent="0.3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 x14ac:dyDescent="0.3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 x14ac:dyDescent="0.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 x14ac:dyDescent="0.3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 x14ac:dyDescent="0.3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 x14ac:dyDescent="0.3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 x14ac:dyDescent="0.3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 x14ac:dyDescent="0.3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 x14ac:dyDescent="0.3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 x14ac:dyDescent="0.3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 x14ac:dyDescent="0.3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 x14ac:dyDescent="0.3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 x14ac:dyDescent="0.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 x14ac:dyDescent="0.3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 x14ac:dyDescent="0.3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 x14ac:dyDescent="0.3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 x14ac:dyDescent="0.3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 x14ac:dyDescent="0.3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 x14ac:dyDescent="0.3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 x14ac:dyDescent="0.3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 x14ac:dyDescent="0.3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 x14ac:dyDescent="0.3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 x14ac:dyDescent="0.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 x14ac:dyDescent="0.3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 x14ac:dyDescent="0.3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 x14ac:dyDescent="0.3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 x14ac:dyDescent="0.3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 x14ac:dyDescent="0.3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 x14ac:dyDescent="0.3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.75" customHeight="1" x14ac:dyDescent="0.3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spans="1:26" ht="15" customHeight="1" x14ac:dyDescent="0.3">
      <c r="A1001" s="23"/>
      <c r="B1001" s="23"/>
      <c r="C1001" s="23"/>
      <c r="D1001" s="23"/>
      <c r="E1001" s="23"/>
      <c r="F1001" s="23"/>
      <c r="H1001" s="23"/>
      <c r="I1001" s="23"/>
      <c r="J1001" s="23"/>
      <c r="K1001" s="23"/>
      <c r="L1001" s="23"/>
      <c r="M1001" s="23"/>
    </row>
    <row r="1002" spans="1:26" ht="15" customHeight="1" x14ac:dyDescent="0.3">
      <c r="A1002" s="23"/>
      <c r="B1002" s="23"/>
      <c r="C1002" s="23"/>
      <c r="D1002" s="23"/>
      <c r="E1002" s="23"/>
      <c r="F1002" s="23"/>
      <c r="H1002" s="23"/>
      <c r="I1002" s="23"/>
      <c r="J1002" s="23"/>
      <c r="K1002" s="23"/>
      <c r="L1002" s="23"/>
      <c r="M1002" s="23"/>
    </row>
    <row r="1003" spans="1:26" ht="15" customHeight="1" x14ac:dyDescent="0.3">
      <c r="A1003" s="23"/>
      <c r="B1003" s="23"/>
      <c r="C1003" s="23"/>
      <c r="D1003" s="23"/>
      <c r="E1003" s="23"/>
      <c r="F1003" s="23"/>
      <c r="H1003" s="23"/>
      <c r="I1003" s="23"/>
      <c r="J1003" s="23"/>
      <c r="K1003" s="23"/>
      <c r="L1003" s="23"/>
      <c r="M1003" s="23"/>
    </row>
    <row r="1004" spans="1:26" ht="15" customHeight="1" x14ac:dyDescent="0.3">
      <c r="A1004" s="23"/>
      <c r="B1004" s="23"/>
      <c r="C1004" s="23"/>
      <c r="D1004" s="23"/>
      <c r="E1004" s="23"/>
      <c r="F1004" s="23"/>
      <c r="H1004" s="23"/>
      <c r="I1004" s="23"/>
      <c r="J1004" s="23"/>
      <c r="K1004" s="23"/>
      <c r="L1004" s="23"/>
      <c r="M1004" s="23"/>
    </row>
    <row r="1005" spans="1:26" ht="15" customHeight="1" x14ac:dyDescent="0.3">
      <c r="A1005" s="23"/>
      <c r="B1005" s="23"/>
      <c r="C1005" s="23"/>
      <c r="D1005" s="23"/>
      <c r="E1005" s="23"/>
      <c r="F1005" s="23"/>
      <c r="H1005" s="23"/>
      <c r="I1005" s="23"/>
      <c r="J1005" s="23"/>
      <c r="K1005" s="23"/>
      <c r="L1005" s="23"/>
      <c r="M1005" s="23"/>
    </row>
    <row r="1006" spans="1:26" ht="15" customHeight="1" x14ac:dyDescent="0.3">
      <c r="A1006" s="23"/>
      <c r="B1006" s="23"/>
      <c r="C1006" s="23"/>
      <c r="D1006" s="23"/>
      <c r="E1006" s="23"/>
      <c r="F1006" s="23"/>
      <c r="H1006" s="23"/>
      <c r="I1006" s="23"/>
      <c r="J1006" s="23"/>
      <c r="K1006" s="23"/>
      <c r="L1006" s="23"/>
      <c r="M1006" s="23"/>
    </row>
    <row r="1007" spans="1:26" ht="15" customHeight="1" x14ac:dyDescent="0.3">
      <c r="A1007" s="23"/>
      <c r="B1007" s="23"/>
      <c r="C1007" s="23"/>
      <c r="D1007" s="23"/>
      <c r="E1007" s="23"/>
      <c r="F1007" s="23"/>
      <c r="H1007" s="23"/>
      <c r="I1007" s="23"/>
      <c r="J1007" s="23"/>
      <c r="K1007" s="23"/>
      <c r="L1007" s="23"/>
      <c r="M1007" s="23"/>
    </row>
    <row r="1008" spans="1:26" ht="15" customHeight="1" x14ac:dyDescent="0.3">
      <c r="A1008" s="23"/>
      <c r="B1008" s="23"/>
      <c r="C1008" s="23"/>
      <c r="D1008" s="23"/>
      <c r="E1008" s="23"/>
      <c r="F1008" s="23"/>
      <c r="H1008" s="23"/>
      <c r="I1008" s="23"/>
      <c r="J1008" s="23"/>
      <c r="K1008" s="23"/>
      <c r="L1008" s="23"/>
      <c r="M1008" s="23"/>
    </row>
    <row r="1009" spans="1:13" ht="15" customHeight="1" x14ac:dyDescent="0.3">
      <c r="A1009" s="23"/>
      <c r="B1009" s="23"/>
      <c r="C1009" s="23"/>
      <c r="D1009" s="23"/>
      <c r="E1009" s="23"/>
      <c r="F1009" s="23"/>
      <c r="H1009" s="23"/>
      <c r="I1009" s="23"/>
      <c r="J1009" s="23"/>
      <c r="K1009" s="23"/>
      <c r="L1009" s="23"/>
      <c r="M1009" s="23"/>
    </row>
    <row r="1010" spans="1:13" ht="15" customHeight="1" x14ac:dyDescent="0.3">
      <c r="A1010" s="23"/>
      <c r="B1010" s="23"/>
      <c r="C1010" s="23"/>
      <c r="D1010" s="23"/>
      <c r="E1010" s="23"/>
      <c r="F1010" s="23"/>
      <c r="H1010" s="23"/>
      <c r="I1010" s="23"/>
      <c r="J1010" s="23"/>
      <c r="K1010" s="23"/>
      <c r="L1010" s="23"/>
      <c r="M1010" s="23"/>
    </row>
    <row r="1011" spans="1:13" ht="15" customHeight="1" x14ac:dyDescent="0.3">
      <c r="A1011" s="23"/>
      <c r="B1011" s="23"/>
      <c r="C1011" s="23"/>
      <c r="D1011" s="23"/>
      <c r="E1011" s="23"/>
      <c r="F1011" s="23"/>
    </row>
    <row r="1012" spans="1:13" ht="15" customHeight="1" x14ac:dyDescent="0.3">
      <c r="A1012" s="23"/>
      <c r="B1012" s="23"/>
      <c r="C1012" s="23"/>
      <c r="D1012" s="23"/>
      <c r="E1012" s="23"/>
      <c r="F1012" s="23"/>
    </row>
    <row r="1013" spans="1:13" ht="15" customHeight="1" x14ac:dyDescent="0.3">
      <c r="A1013" s="23"/>
      <c r="B1013" s="23"/>
      <c r="C1013" s="23"/>
      <c r="D1013" s="23"/>
      <c r="E1013" s="23"/>
      <c r="F1013" s="23"/>
    </row>
    <row r="1014" spans="1:13" ht="15" customHeight="1" x14ac:dyDescent="0.3">
      <c r="A1014" s="23"/>
      <c r="B1014" s="23"/>
      <c r="C1014" s="23"/>
      <c r="D1014" s="23"/>
      <c r="E1014" s="23"/>
      <c r="F1014" s="23"/>
    </row>
    <row r="1015" spans="1:13" ht="15" customHeight="1" x14ac:dyDescent="0.3">
      <c r="A1015" s="23"/>
      <c r="B1015" s="23"/>
      <c r="C1015" s="23"/>
      <c r="D1015" s="23"/>
      <c r="E1015" s="23"/>
      <c r="F1015" s="23"/>
    </row>
    <row r="1016" spans="1:13" ht="15" customHeight="1" x14ac:dyDescent="0.3">
      <c r="A1016" s="23"/>
      <c r="B1016" s="23"/>
      <c r="C1016" s="23"/>
      <c r="D1016" s="23"/>
      <c r="E1016" s="23"/>
      <c r="F1016" s="23"/>
    </row>
    <row r="1017" spans="1:13" ht="15" customHeight="1" x14ac:dyDescent="0.3">
      <c r="A1017" s="23"/>
      <c r="B1017" s="23"/>
      <c r="C1017" s="23"/>
      <c r="D1017" s="23"/>
      <c r="E1017" s="23"/>
      <c r="F1017" s="23"/>
    </row>
    <row r="1018" spans="1:13" ht="15" customHeight="1" x14ac:dyDescent="0.3">
      <c r="A1018" s="23"/>
      <c r="B1018" s="23"/>
      <c r="C1018" s="23"/>
      <c r="D1018" s="23"/>
      <c r="E1018" s="23"/>
      <c r="F1018" s="23"/>
    </row>
    <row r="1019" spans="1:13" ht="15" customHeight="1" x14ac:dyDescent="0.3">
      <c r="A1019" s="23"/>
      <c r="B1019" s="23"/>
      <c r="C1019" s="23"/>
      <c r="D1019" s="23"/>
      <c r="E1019" s="23"/>
      <c r="F1019" s="23"/>
    </row>
    <row r="1020" spans="1:13" ht="15" customHeight="1" x14ac:dyDescent="0.3">
      <c r="A1020" s="23"/>
      <c r="B1020" s="23"/>
      <c r="C1020" s="23"/>
      <c r="D1020" s="23"/>
      <c r="E1020" s="23"/>
      <c r="F1020" s="23"/>
    </row>
    <row r="1021" spans="1:13" ht="15" customHeight="1" x14ac:dyDescent="0.3">
      <c r="A1021" s="23"/>
      <c r="B1021" s="23"/>
      <c r="C1021" s="23"/>
      <c r="D1021" s="23"/>
      <c r="E1021" s="23"/>
      <c r="F1021" s="23"/>
    </row>
    <row r="1022" spans="1:13" ht="15" customHeight="1" x14ac:dyDescent="0.3">
      <c r="A1022" s="23"/>
      <c r="B1022" s="23"/>
      <c r="C1022" s="23"/>
      <c r="D1022" s="23"/>
      <c r="E1022" s="23"/>
      <c r="F1022" s="23"/>
    </row>
    <row r="1023" spans="1:13" ht="15" customHeight="1" x14ac:dyDescent="0.3">
      <c r="A1023" s="23"/>
      <c r="B1023" s="23"/>
      <c r="C1023" s="23"/>
      <c r="D1023" s="23"/>
      <c r="E1023" s="23"/>
      <c r="F1023" s="23"/>
    </row>
  </sheetData>
  <mergeCells count="170">
    <mergeCell ref="M139:M140"/>
    <mergeCell ref="I1:I2"/>
    <mergeCell ref="J1:M1"/>
    <mergeCell ref="J2:M6"/>
    <mergeCell ref="H3:I3"/>
    <mergeCell ref="H4:I4"/>
    <mergeCell ref="M149:M150"/>
    <mergeCell ref="H151:H152"/>
    <mergeCell ref="I151:J152"/>
    <mergeCell ref="K151:K152"/>
    <mergeCell ref="K118:K119"/>
    <mergeCell ref="L118:L119"/>
    <mergeCell ref="M118:M119"/>
    <mergeCell ref="I112:J112"/>
    <mergeCell ref="K35:K36"/>
    <mergeCell ref="L35:L36"/>
    <mergeCell ref="M35:M36"/>
    <mergeCell ref="M141:M142"/>
    <mergeCell ref="M143:M144"/>
    <mergeCell ref="H143:H144"/>
    <mergeCell ref="H147:H148"/>
    <mergeCell ref="I147:I148"/>
    <mergeCell ref="J147:J148"/>
    <mergeCell ref="K147:K148"/>
    <mergeCell ref="D5:F5"/>
    <mergeCell ref="D6:F6"/>
    <mergeCell ref="H5:I5"/>
    <mergeCell ref="H6:I6"/>
    <mergeCell ref="I25:J25"/>
    <mergeCell ref="I26:J26"/>
    <mergeCell ref="I109:J109"/>
    <mergeCell ref="I110:J110"/>
    <mergeCell ref="I111:J111"/>
    <mergeCell ref="H35:H36"/>
    <mergeCell ref="I35:J36"/>
    <mergeCell ref="B33:B34"/>
    <mergeCell ref="C33:C34"/>
    <mergeCell ref="D33:D34"/>
    <mergeCell ref="E33:E34"/>
    <mergeCell ref="F33:F34"/>
    <mergeCell ref="A33:A34"/>
    <mergeCell ref="A35:A36"/>
    <mergeCell ref="B35:B36"/>
    <mergeCell ref="C35:C36"/>
    <mergeCell ref="D35:D36"/>
    <mergeCell ref="E35:E36"/>
    <mergeCell ref="F35:F36"/>
    <mergeCell ref="Q32:Q33"/>
    <mergeCell ref="T32:T33"/>
    <mergeCell ref="I30:J30"/>
    <mergeCell ref="Q34:Q35"/>
    <mergeCell ref="T34:T35"/>
    <mergeCell ref="I32:J32"/>
    <mergeCell ref="I40:J40"/>
    <mergeCell ref="Q44:Q45"/>
    <mergeCell ref="T44:T45"/>
    <mergeCell ref="Q46:Q47"/>
    <mergeCell ref="T46:T47"/>
    <mergeCell ref="I54:J54"/>
    <mergeCell ref="I57:J57"/>
    <mergeCell ref="I58:J58"/>
    <mergeCell ref="I66:J66"/>
    <mergeCell ref="I69:J69"/>
    <mergeCell ref="I71:J71"/>
    <mergeCell ref="I77:J77"/>
    <mergeCell ref="A109:A110"/>
    <mergeCell ref="F109:F110"/>
    <mergeCell ref="I143:I144"/>
    <mergeCell ref="J143:J144"/>
    <mergeCell ref="H149:H150"/>
    <mergeCell ref="I149:I150"/>
    <mergeCell ref="J149:J150"/>
    <mergeCell ref="K149:K150"/>
    <mergeCell ref="L149:L150"/>
    <mergeCell ref="H139:H140"/>
    <mergeCell ref="I139:I140"/>
    <mergeCell ref="K139:K140"/>
    <mergeCell ref="L139:L140"/>
    <mergeCell ref="B109:B110"/>
    <mergeCell ref="C109:C110"/>
    <mergeCell ref="H145:H146"/>
    <mergeCell ref="I145:I146"/>
    <mergeCell ref="K145:K146"/>
    <mergeCell ref="L145:L146"/>
    <mergeCell ref="D109:D110"/>
    <mergeCell ref="E109:E110"/>
    <mergeCell ref="H118:H119"/>
    <mergeCell ref="I118:I119"/>
    <mergeCell ref="J118:J119"/>
    <mergeCell ref="H163:H164"/>
    <mergeCell ref="I163:J164"/>
    <mergeCell ref="K163:K164"/>
    <mergeCell ref="L163:L164"/>
    <mergeCell ref="M163:M164"/>
    <mergeCell ref="H157:H158"/>
    <mergeCell ref="I159:I160"/>
    <mergeCell ref="J159:J160"/>
    <mergeCell ref="K159:K160"/>
    <mergeCell ref="L159:L160"/>
    <mergeCell ref="M159:M160"/>
    <mergeCell ref="H159:H160"/>
    <mergeCell ref="H161:H162"/>
    <mergeCell ref="I161:I162"/>
    <mergeCell ref="J161:J162"/>
    <mergeCell ref="K161:K162"/>
    <mergeCell ref="L161:L162"/>
    <mergeCell ref="M161:M162"/>
    <mergeCell ref="M157:M158"/>
    <mergeCell ref="H169:H170"/>
    <mergeCell ref="K169:K170"/>
    <mergeCell ref="L169:L170"/>
    <mergeCell ref="M169:M170"/>
    <mergeCell ref="H171:H172"/>
    <mergeCell ref="K165:K166"/>
    <mergeCell ref="L165:L166"/>
    <mergeCell ref="I165:J166"/>
    <mergeCell ref="M165:M166"/>
    <mergeCell ref="L167:L168"/>
    <mergeCell ref="M167:M168"/>
    <mergeCell ref="I169:J170"/>
    <mergeCell ref="I171:J172"/>
    <mergeCell ref="H175:H176"/>
    <mergeCell ref="K175:K176"/>
    <mergeCell ref="L175:L176"/>
    <mergeCell ref="M175:M176"/>
    <mergeCell ref="K171:K172"/>
    <mergeCell ref="H173:H174"/>
    <mergeCell ref="K173:K174"/>
    <mergeCell ref="L171:L172"/>
    <mergeCell ref="M171:M172"/>
    <mergeCell ref="L173:L174"/>
    <mergeCell ref="M173:M174"/>
    <mergeCell ref="I173:J174"/>
    <mergeCell ref="I175:J176"/>
    <mergeCell ref="B176:C176"/>
    <mergeCell ref="B224:C224"/>
    <mergeCell ref="K143:K144"/>
    <mergeCell ref="L143:L144"/>
    <mergeCell ref="H141:H142"/>
    <mergeCell ref="I141:I142"/>
    <mergeCell ref="J141:J142"/>
    <mergeCell ref="K141:K142"/>
    <mergeCell ref="L141:L142"/>
    <mergeCell ref="L151:L152"/>
    <mergeCell ref="L153:L154"/>
    <mergeCell ref="I155:I156"/>
    <mergeCell ref="J155:J156"/>
    <mergeCell ref="L155:L156"/>
    <mergeCell ref="I157:J158"/>
    <mergeCell ref="K157:K158"/>
    <mergeCell ref="L157:L158"/>
    <mergeCell ref="H203:J203"/>
    <mergeCell ref="H205:I205"/>
    <mergeCell ref="H165:H166"/>
    <mergeCell ref="H167:H168"/>
    <mergeCell ref="I167:I168"/>
    <mergeCell ref="J167:J168"/>
    <mergeCell ref="K167:K168"/>
    <mergeCell ref="L147:L148"/>
    <mergeCell ref="M147:M148"/>
    <mergeCell ref="M145:M146"/>
    <mergeCell ref="M155:M156"/>
    <mergeCell ref="H153:H154"/>
    <mergeCell ref="I153:I154"/>
    <mergeCell ref="J153:J154"/>
    <mergeCell ref="K153:K154"/>
    <mergeCell ref="K155:K156"/>
    <mergeCell ref="H155:H156"/>
    <mergeCell ref="M151:M152"/>
    <mergeCell ref="M153:M154"/>
  </mergeCells>
  <phoneticPr fontId="78" type="noConversion"/>
  <hyperlinks>
    <hyperlink ref="J15" r:id="rId1" xr:uid="{00000000-0004-0000-0000-000000000000}"/>
  </hyperlinks>
  <pageMargins left="0" right="3.937007874015748E-2" top="0.39370078740157483" bottom="0" header="0" footer="0"/>
  <pageSetup paperSize="9" scale="3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2024-07-19T07:23:49Z</cp:lastPrinted>
  <dcterms:created xsi:type="dcterms:W3CDTF">2003-05-15T11:10:45Z</dcterms:created>
  <dcterms:modified xsi:type="dcterms:W3CDTF">2024-10-08T12:25:45Z</dcterms:modified>
</cp:coreProperties>
</file>